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5" documentId="8_{6220E6CE-F132-4B2B-9CD0-9943C476CFEB}" xr6:coauthVersionLast="47" xr6:coauthVersionMax="47" xr10:uidLastSave="{6AB81B68-2B10-44E9-BAA0-F9EB18FD064B}"/>
  <bookViews>
    <workbookView xWindow="-28920" yWindow="-120" windowWidth="29040" windowHeight="158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9" l="1"/>
  <c r="E14" i="6" l="1"/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<sst xmlns="http://schemas.openxmlformats.org/spreadsheetml/2006/main" count="549" uniqueCount="106">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</sst>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92075</xdr:colOff>
      <xdr:row>10</xdr:row>
      <xdr:rowOff>6350</xdr:rowOff>
    </xdr:from>
    <xdr:to>
      <xdr:col>16</xdr:col>
      <xdr:colOff>244475</xdr:colOff>
      <xdr:row>12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075" y="1720850"/>
          <a:ext cx="14782800" cy="4127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257175</xdr:colOff>
      <xdr:row>7</xdr:row>
      <xdr:rowOff>154099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152400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14</xdr:col>
      <xdr:colOff>228600</xdr:colOff>
      <xdr:row>1</xdr:row>
      <xdr:rowOff>85725</xdr:rowOff>
    </xdr:from>
    <xdr:to>
      <xdr:col>15</xdr:col>
      <xdr:colOff>209550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935200" y="24765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3"/>
  <sheetViews>
    <sheetView tabSelected="1" workbookViewId="0"/>
  </sheetViews>
  <sheetFormatPr baseColWidth="10" defaultRowHeight="13.5" x14ac:dyDescent="0.3"/>
  <sheetData>
    <row r="16" spans="2:4" x14ac:dyDescent="0.3">
      <c r="B16" s="13" t="s">
        <v>0</v>
      </c>
      <c r="C16" s="13"/>
      <c r="D16" s="13"/>
    </row>
    <row r="17" spans="2:7" x14ac:dyDescent="0.3">
      <c r="B17" s="12" t="s">
        <v>1</v>
      </c>
      <c r="C17" s="12"/>
      <c r="D17" s="12"/>
      <c r="E17" s="12"/>
      <c r="F17" s="12"/>
      <c r="G17" s="12"/>
    </row>
    <row r="18" spans="2:7" x14ac:dyDescent="0.3">
      <c r="B18" s="12" t="s">
        <v>2</v>
      </c>
      <c r="C18" s="12"/>
      <c r="D18" s="12"/>
      <c r="E18" s="12"/>
      <c r="F18" s="12"/>
      <c r="G18" s="12"/>
    </row>
    <row r="19" spans="2:7" x14ac:dyDescent="0.3">
      <c r="B19" s="12" t="s">
        <v>3</v>
      </c>
      <c r="C19" s="12"/>
      <c r="D19" s="12"/>
      <c r="E19" s="12"/>
      <c r="F19" s="12"/>
      <c r="G19" s="12"/>
    </row>
    <row r="20" spans="2:7" x14ac:dyDescent="0.3">
      <c r="B20" s="12" t="s">
        <v>4</v>
      </c>
      <c r="C20" s="12"/>
      <c r="D20" s="12"/>
      <c r="E20" s="12"/>
      <c r="F20" s="12"/>
      <c r="G20" s="12"/>
    </row>
    <row r="21" spans="2:7" x14ac:dyDescent="0.3">
      <c r="B21" s="12" t="s">
        <v>5</v>
      </c>
      <c r="C21" s="12"/>
      <c r="D21" s="12"/>
      <c r="E21" s="12"/>
      <c r="F21" s="12"/>
      <c r="G21" s="12"/>
    </row>
    <row r="22" spans="2:7" x14ac:dyDescent="0.3">
      <c r="B22" s="12" t="s">
        <v>6</v>
      </c>
      <c r="C22" s="12"/>
      <c r="D22" s="12"/>
      <c r="E22" s="12"/>
      <c r="F22" s="12"/>
      <c r="G22" s="12"/>
    </row>
    <row r="23" spans="2:7" x14ac:dyDescent="0.3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 xr:uid="{00000000-0004-0000-0000-000000000000}"/>
    <hyperlink ref="B17" location="Renuncias!A1" display="Renuncias(La víctima se acoge a la dispensa a declarar)" xr:uid="{00000000-0004-0000-0000-000001000000}"/>
    <hyperlink ref="B18" location="Recursos!A1" display="Recursos" xr:uid="{00000000-0004-0000-0000-000002000000}"/>
    <hyperlink ref="B19" location="'Personas Enjuiciadas'!A1" display="Personas enjuiciadas" xr:uid="{00000000-0004-0000-0000-000003000000}"/>
    <hyperlink ref="B20" location="'% Condenados'!A1" display="Porcentaje de Condenados" xr:uid="{00000000-0004-0000-0000-000004000000}"/>
    <hyperlink ref="B21" location="'Terminación 1ª Instancia'!A1" display="Terminación en Primera Instancia" xr:uid="{00000000-0004-0000-0000-000005000000}"/>
    <hyperlink ref="B22" location="'Terminación Recursos'!A1" display="Terminación Recursos" xr:uid="{00000000-0004-0000-0000-000006000000}"/>
    <hyperlink ref="B23" location="'% Terminación Recursos'!A1" display="Porcentaje de estimación de los Recurso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R6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3.3828125" bestFit="1" customWidth="1"/>
    <col min="4" max="4" width="14.15234375" bestFit="1" customWidth="1"/>
    <col min="5" max="5" width="11.23046875" bestFit="1" customWidth="1"/>
    <col min="6" max="6" width="14.84375" bestFit="1" customWidth="1"/>
    <col min="7" max="7" width="13.3828125" bestFit="1" customWidth="1"/>
    <col min="8" max="8" width="14.15234375" bestFit="1" customWidth="1"/>
    <col min="9" max="9" width="11.23046875" bestFit="1" customWidth="1"/>
    <col min="10" max="10" width="14.84375" bestFit="1" customWidth="1"/>
    <col min="11" max="11" width="13.3828125" bestFit="1" customWidth="1"/>
    <col min="12" max="12" width="14.15234375" bestFit="1" customWidth="1"/>
    <col min="13" max="13" width="11.23046875" bestFit="1" customWidth="1"/>
    <col min="14" max="14" width="14.84375" bestFit="1" customWidth="1"/>
    <col min="15" max="15" width="13.3828125" bestFit="1" customWidth="1"/>
    <col min="16" max="16" width="14.15234375" bestFit="1" customWidth="1"/>
    <col min="17" max="17" width="11.23046875" bestFit="1" customWidth="1"/>
    <col min="18" max="18" width="14.84375" bestFit="1" customWidth="1"/>
    <col min="19" max="19" width="12" customWidth="1"/>
  </cols>
  <sheetData>
    <row r="10" spans="2:18" ht="44.25" customHeight="1" thickBot="1" x14ac:dyDescent="0.3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3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49999999999999" customHeight="1" thickBot="1" x14ac:dyDescent="0.35">
      <c r="B12" s="1" t="s">
        <v>59</v>
      </c>
      <c r="C12" s="7">
        <v>16</v>
      </c>
      <c r="D12" s="7">
        <v>0</v>
      </c>
      <c r="E12" s="7">
        <v>12</v>
      </c>
      <c r="F12" s="7">
        <v>32</v>
      </c>
      <c r="G12" s="7">
        <v>11</v>
      </c>
      <c r="H12" s="7">
        <v>0</v>
      </c>
      <c r="I12" s="7">
        <v>8</v>
      </c>
      <c r="J12" s="7">
        <v>28</v>
      </c>
      <c r="K12" s="7">
        <v>4</v>
      </c>
      <c r="L12" s="7">
        <v>0</v>
      </c>
      <c r="M12" s="7">
        <v>4</v>
      </c>
      <c r="N12" s="7">
        <v>3</v>
      </c>
      <c r="O12" s="7">
        <v>1</v>
      </c>
      <c r="P12" s="7">
        <v>0</v>
      </c>
      <c r="Q12" s="7">
        <v>0</v>
      </c>
      <c r="R12" s="7">
        <v>1</v>
      </c>
    </row>
    <row r="13" spans="2:18" ht="20.149999999999999" customHeight="1" thickBot="1" x14ac:dyDescent="0.35">
      <c r="B13" s="2" t="s">
        <v>60</v>
      </c>
      <c r="C13" s="7">
        <v>5</v>
      </c>
      <c r="D13" s="7">
        <v>4</v>
      </c>
      <c r="E13" s="7">
        <v>6</v>
      </c>
      <c r="F13" s="7">
        <v>27</v>
      </c>
      <c r="G13" s="7">
        <v>4</v>
      </c>
      <c r="H13" s="7">
        <v>4</v>
      </c>
      <c r="I13" s="7">
        <v>6</v>
      </c>
      <c r="J13" s="7">
        <v>24</v>
      </c>
      <c r="K13" s="7">
        <v>1</v>
      </c>
      <c r="L13" s="7">
        <v>0</v>
      </c>
      <c r="M13" s="7">
        <v>0</v>
      </c>
      <c r="N13" s="7">
        <v>3</v>
      </c>
      <c r="O13" s="7">
        <v>0</v>
      </c>
      <c r="P13" s="7">
        <v>0</v>
      </c>
      <c r="Q13" s="7">
        <v>0</v>
      </c>
      <c r="R13" s="7">
        <v>0</v>
      </c>
    </row>
    <row r="14" spans="2:18" ht="20.149999999999999" customHeight="1" thickBot="1" x14ac:dyDescent="0.35">
      <c r="B14" s="2" t="s">
        <v>61</v>
      </c>
      <c r="C14" s="7">
        <v>4</v>
      </c>
      <c r="D14" s="7">
        <v>3</v>
      </c>
      <c r="E14" s="7">
        <v>1</v>
      </c>
      <c r="F14" s="7">
        <v>23</v>
      </c>
      <c r="G14" s="7">
        <v>4</v>
      </c>
      <c r="H14" s="7">
        <v>3</v>
      </c>
      <c r="I14" s="7">
        <v>1</v>
      </c>
      <c r="J14" s="7">
        <v>22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49999999999999" customHeight="1" thickBot="1" x14ac:dyDescent="0.35">
      <c r="B15" s="2" t="s">
        <v>62</v>
      </c>
      <c r="C15" s="7">
        <v>1</v>
      </c>
      <c r="D15" s="7">
        <v>0</v>
      </c>
      <c r="E15" s="7">
        <v>2</v>
      </c>
      <c r="F15" s="7">
        <v>3</v>
      </c>
      <c r="G15" s="7">
        <v>0</v>
      </c>
      <c r="H15" s="7">
        <v>0</v>
      </c>
      <c r="I15" s="7">
        <v>1</v>
      </c>
      <c r="J15" s="7">
        <v>3</v>
      </c>
      <c r="K15" s="7">
        <v>1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2:18" ht="20.149999999999999" customHeight="1" thickBot="1" x14ac:dyDescent="0.35">
      <c r="B16" s="2" t="s">
        <v>63</v>
      </c>
      <c r="C16" s="7">
        <v>0</v>
      </c>
      <c r="D16" s="7">
        <v>0</v>
      </c>
      <c r="E16" s="7">
        <v>2</v>
      </c>
      <c r="F16" s="7">
        <v>14</v>
      </c>
      <c r="G16" s="7">
        <v>0</v>
      </c>
      <c r="H16" s="7">
        <v>0</v>
      </c>
      <c r="I16" s="7">
        <v>1</v>
      </c>
      <c r="J16" s="7">
        <v>13</v>
      </c>
      <c r="K16" s="7">
        <v>0</v>
      </c>
      <c r="L16" s="7">
        <v>0</v>
      </c>
      <c r="M16" s="7">
        <v>0</v>
      </c>
      <c r="N16" s="7">
        <v>1</v>
      </c>
      <c r="O16" s="7">
        <v>0</v>
      </c>
      <c r="P16" s="7">
        <v>0</v>
      </c>
      <c r="Q16" s="7">
        <v>1</v>
      </c>
      <c r="R16" s="7">
        <v>0</v>
      </c>
    </row>
    <row r="17" spans="2:18" ht="20.149999999999999" customHeight="1" thickBot="1" x14ac:dyDescent="0.35">
      <c r="B17" s="2" t="s">
        <v>64</v>
      </c>
      <c r="C17" s="7">
        <v>1</v>
      </c>
      <c r="D17" s="7">
        <v>0</v>
      </c>
      <c r="E17" s="7">
        <v>0</v>
      </c>
      <c r="F17" s="7">
        <v>5</v>
      </c>
      <c r="G17" s="7">
        <v>1</v>
      </c>
      <c r="H17" s="7">
        <v>0</v>
      </c>
      <c r="I17" s="7">
        <v>0</v>
      </c>
      <c r="J17" s="7">
        <v>2</v>
      </c>
      <c r="K17" s="7">
        <v>0</v>
      </c>
      <c r="L17" s="7">
        <v>0</v>
      </c>
      <c r="M17" s="7">
        <v>0</v>
      </c>
      <c r="N17" s="7">
        <v>3</v>
      </c>
      <c r="O17" s="7">
        <v>0</v>
      </c>
      <c r="P17" s="7">
        <v>0</v>
      </c>
      <c r="Q17" s="7">
        <v>0</v>
      </c>
      <c r="R17" s="7">
        <v>0</v>
      </c>
    </row>
    <row r="18" spans="2:18" ht="20.149999999999999" customHeight="1" thickBot="1" x14ac:dyDescent="0.35">
      <c r="B18" s="2" t="s">
        <v>65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3</v>
      </c>
    </row>
    <row r="19" spans="2:18" ht="20.149999999999999" customHeight="1" thickBot="1" x14ac:dyDescent="0.35">
      <c r="B19" s="2" t="s">
        <v>66</v>
      </c>
      <c r="C19" s="7">
        <v>7</v>
      </c>
      <c r="D19" s="7">
        <v>0</v>
      </c>
      <c r="E19" s="7">
        <v>3</v>
      </c>
      <c r="F19" s="7">
        <v>13</v>
      </c>
      <c r="G19" s="7">
        <v>6</v>
      </c>
      <c r="H19" s="7">
        <v>0</v>
      </c>
      <c r="I19" s="7">
        <v>2</v>
      </c>
      <c r="J19" s="7">
        <v>13</v>
      </c>
      <c r="K19" s="7">
        <v>1</v>
      </c>
      <c r="L19" s="7">
        <v>0</v>
      </c>
      <c r="M19" s="7">
        <v>1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2:18" ht="20.149999999999999" customHeight="1" thickBot="1" x14ac:dyDescent="0.3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49999999999999" customHeight="1" thickBot="1" x14ac:dyDescent="0.3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49999999999999" customHeight="1" thickBot="1" x14ac:dyDescent="0.35">
      <c r="B22" s="2" t="s">
        <v>69</v>
      </c>
      <c r="C22" s="7">
        <v>18</v>
      </c>
      <c r="D22" s="7">
        <v>0</v>
      </c>
      <c r="E22" s="7">
        <v>8</v>
      </c>
      <c r="F22" s="7">
        <v>14</v>
      </c>
      <c r="G22" s="7">
        <v>15</v>
      </c>
      <c r="H22" s="7">
        <v>0</v>
      </c>
      <c r="I22" s="7">
        <v>7</v>
      </c>
      <c r="J22" s="7">
        <v>12</v>
      </c>
      <c r="K22" s="7">
        <v>3</v>
      </c>
      <c r="L22" s="7">
        <v>0</v>
      </c>
      <c r="M22" s="7">
        <v>1</v>
      </c>
      <c r="N22" s="7">
        <v>2</v>
      </c>
      <c r="O22" s="7">
        <v>0</v>
      </c>
      <c r="P22" s="7">
        <v>0</v>
      </c>
      <c r="Q22" s="7">
        <v>0</v>
      </c>
      <c r="R22" s="7">
        <v>0</v>
      </c>
    </row>
    <row r="23" spans="2:18" ht="20.149999999999999" customHeight="1" thickBot="1" x14ac:dyDescent="0.35">
      <c r="B23" s="2" t="s">
        <v>8</v>
      </c>
      <c r="C23" s="7">
        <v>2</v>
      </c>
      <c r="D23" s="7">
        <v>0</v>
      </c>
      <c r="E23" s="7">
        <v>1</v>
      </c>
      <c r="F23" s="7">
        <v>14</v>
      </c>
      <c r="G23" s="7">
        <v>2</v>
      </c>
      <c r="H23" s="7">
        <v>0</v>
      </c>
      <c r="I23" s="7">
        <v>1</v>
      </c>
      <c r="J23" s="7">
        <v>10</v>
      </c>
      <c r="K23" s="7">
        <v>0</v>
      </c>
      <c r="L23" s="7">
        <v>0</v>
      </c>
      <c r="M23" s="7">
        <v>0</v>
      </c>
      <c r="N23" s="7">
        <v>4</v>
      </c>
      <c r="O23" s="7">
        <v>0</v>
      </c>
      <c r="P23" s="7">
        <v>0</v>
      </c>
      <c r="Q23" s="7">
        <v>0</v>
      </c>
      <c r="R23" s="7">
        <v>0</v>
      </c>
    </row>
    <row r="24" spans="2:18" ht="20.149999999999999" customHeight="1" thickBot="1" x14ac:dyDescent="0.35">
      <c r="B24" s="2" t="s">
        <v>9</v>
      </c>
      <c r="C24" s="7">
        <v>1</v>
      </c>
      <c r="D24" s="7">
        <v>0</v>
      </c>
      <c r="E24" s="7">
        <v>0</v>
      </c>
      <c r="F24" s="7">
        <v>6</v>
      </c>
      <c r="G24" s="7">
        <v>1</v>
      </c>
      <c r="H24" s="7">
        <v>0</v>
      </c>
      <c r="I24" s="7">
        <v>0</v>
      </c>
      <c r="J24" s="7">
        <v>5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</row>
    <row r="25" spans="2:18" ht="20.149999999999999" customHeight="1" thickBot="1" x14ac:dyDescent="0.35">
      <c r="B25" s="2" t="s">
        <v>70</v>
      </c>
      <c r="C25" s="7">
        <v>4</v>
      </c>
      <c r="D25" s="7">
        <v>0</v>
      </c>
      <c r="E25" s="7">
        <v>5</v>
      </c>
      <c r="F25" s="7">
        <v>1</v>
      </c>
      <c r="G25" s="7">
        <v>3</v>
      </c>
      <c r="H25" s="7">
        <v>0</v>
      </c>
      <c r="I25" s="7">
        <v>4</v>
      </c>
      <c r="J25" s="7">
        <v>1</v>
      </c>
      <c r="K25" s="7">
        <v>1</v>
      </c>
      <c r="L25" s="7">
        <v>0</v>
      </c>
      <c r="M25" s="7">
        <v>1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49999999999999" customHeight="1" thickBot="1" x14ac:dyDescent="0.35">
      <c r="B26" s="2" t="s">
        <v>71</v>
      </c>
      <c r="C26" s="7">
        <v>7</v>
      </c>
      <c r="D26" s="7">
        <v>0</v>
      </c>
      <c r="E26" s="7">
        <v>10</v>
      </c>
      <c r="F26" s="7">
        <v>0</v>
      </c>
      <c r="G26" s="7">
        <v>3</v>
      </c>
      <c r="H26" s="7">
        <v>0</v>
      </c>
      <c r="I26" s="7">
        <v>6</v>
      </c>
      <c r="J26" s="7">
        <v>0</v>
      </c>
      <c r="K26" s="7">
        <v>4</v>
      </c>
      <c r="L26" s="7">
        <v>0</v>
      </c>
      <c r="M26" s="7">
        <v>4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2:18" ht="20.149999999999999" customHeight="1" thickBot="1" x14ac:dyDescent="0.35">
      <c r="B27" s="3" t="s">
        <v>10</v>
      </c>
      <c r="C27" s="7">
        <v>1</v>
      </c>
      <c r="D27" s="7">
        <v>0</v>
      </c>
      <c r="E27" s="7">
        <v>3</v>
      </c>
      <c r="F27" s="7">
        <v>0</v>
      </c>
      <c r="G27" s="7">
        <v>0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  <c r="O27" s="7">
        <v>1</v>
      </c>
      <c r="P27" s="7">
        <v>0</v>
      </c>
      <c r="Q27" s="7">
        <v>1</v>
      </c>
      <c r="R27" s="7">
        <v>0</v>
      </c>
    </row>
    <row r="28" spans="2:18" ht="20.149999999999999" customHeight="1" thickBot="1" x14ac:dyDescent="0.3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49999999999999" customHeight="1" thickBot="1" x14ac:dyDescent="0.35">
      <c r="B29" s="2" t="s">
        <v>73</v>
      </c>
      <c r="C29" s="7">
        <v>0</v>
      </c>
      <c r="D29" s="7">
        <v>0</v>
      </c>
      <c r="E29" s="7">
        <v>1</v>
      </c>
      <c r="F29" s="7">
        <v>3</v>
      </c>
      <c r="G29" s="7">
        <v>0</v>
      </c>
      <c r="H29" s="7">
        <v>0</v>
      </c>
      <c r="I29" s="7">
        <v>1</v>
      </c>
      <c r="J29" s="7">
        <v>2</v>
      </c>
      <c r="K29" s="7">
        <v>0</v>
      </c>
      <c r="L29" s="7">
        <v>0</v>
      </c>
      <c r="M29" s="7">
        <v>0</v>
      </c>
      <c r="N29" s="7">
        <v>1</v>
      </c>
      <c r="O29" s="7">
        <v>0</v>
      </c>
      <c r="P29" s="7">
        <v>0</v>
      </c>
      <c r="Q29" s="7">
        <v>0</v>
      </c>
      <c r="R29" s="7">
        <v>0</v>
      </c>
    </row>
    <row r="30" spans="2:18" ht="20.149999999999999" customHeight="1" thickBot="1" x14ac:dyDescent="0.35">
      <c r="B30" s="2" t="s">
        <v>74</v>
      </c>
      <c r="C30" s="7">
        <v>1</v>
      </c>
      <c r="D30" s="7">
        <v>0</v>
      </c>
      <c r="E30" s="7">
        <v>0</v>
      </c>
      <c r="F30" s="7">
        <v>1</v>
      </c>
      <c r="G30" s="7">
        <v>1</v>
      </c>
      <c r="H30" s="7">
        <v>0</v>
      </c>
      <c r="I30" s="7">
        <v>0</v>
      </c>
      <c r="J30" s="7">
        <v>1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2:18" ht="20.149999999999999" customHeight="1" thickBot="1" x14ac:dyDescent="0.35">
      <c r="B31" s="2" t="s">
        <v>75</v>
      </c>
      <c r="C31" s="7">
        <v>4</v>
      </c>
      <c r="D31" s="7">
        <v>0</v>
      </c>
      <c r="E31" s="7">
        <v>1</v>
      </c>
      <c r="F31" s="7">
        <v>3</v>
      </c>
      <c r="G31" s="7">
        <v>4</v>
      </c>
      <c r="H31" s="7">
        <v>0</v>
      </c>
      <c r="I31" s="7">
        <v>1</v>
      </c>
      <c r="J31" s="7">
        <v>3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49999999999999" customHeight="1" thickBot="1" x14ac:dyDescent="0.3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49999999999999" customHeight="1" thickBot="1" x14ac:dyDescent="0.35">
      <c r="B33" s="2" t="s">
        <v>77</v>
      </c>
      <c r="C33" s="7">
        <v>2</v>
      </c>
      <c r="D33" s="7">
        <v>0</v>
      </c>
      <c r="E33" s="7">
        <v>1</v>
      </c>
      <c r="F33" s="7">
        <v>5</v>
      </c>
      <c r="G33" s="7">
        <v>1</v>
      </c>
      <c r="H33" s="7">
        <v>0</v>
      </c>
      <c r="I33" s="7">
        <v>0</v>
      </c>
      <c r="J33" s="7">
        <v>4</v>
      </c>
      <c r="K33" s="7">
        <v>0</v>
      </c>
      <c r="L33" s="7">
        <v>0</v>
      </c>
      <c r="M33" s="7">
        <v>1</v>
      </c>
      <c r="N33" s="7">
        <v>0</v>
      </c>
      <c r="O33" s="7">
        <v>1</v>
      </c>
      <c r="P33" s="7">
        <v>0</v>
      </c>
      <c r="Q33" s="7">
        <v>0</v>
      </c>
      <c r="R33" s="7">
        <v>1</v>
      </c>
    </row>
    <row r="34" spans="2:18" ht="20.149999999999999" customHeight="1" thickBot="1" x14ac:dyDescent="0.3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49999999999999" customHeight="1" thickBot="1" x14ac:dyDescent="0.35">
      <c r="B35" s="2" t="s">
        <v>79</v>
      </c>
      <c r="C35" s="7">
        <v>1</v>
      </c>
      <c r="D35" s="7">
        <v>0</v>
      </c>
      <c r="E35" s="7">
        <v>0</v>
      </c>
      <c r="F35" s="7">
        <v>7</v>
      </c>
      <c r="G35" s="7">
        <v>0</v>
      </c>
      <c r="H35" s="7">
        <v>0</v>
      </c>
      <c r="I35" s="7">
        <v>0</v>
      </c>
      <c r="J35" s="7">
        <v>3</v>
      </c>
      <c r="K35" s="7">
        <v>1</v>
      </c>
      <c r="L35" s="7">
        <v>0</v>
      </c>
      <c r="M35" s="7">
        <v>0</v>
      </c>
      <c r="N35" s="7">
        <v>4</v>
      </c>
      <c r="O35" s="7">
        <v>0</v>
      </c>
      <c r="P35" s="7">
        <v>0</v>
      </c>
      <c r="Q35" s="7">
        <v>0</v>
      </c>
      <c r="R35" s="7">
        <v>0</v>
      </c>
    </row>
    <row r="36" spans="2:18" ht="20.149999999999999" customHeight="1" thickBot="1" x14ac:dyDescent="0.35">
      <c r="B36" s="2" t="s">
        <v>80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49999999999999" customHeight="1" thickBot="1" x14ac:dyDescent="0.35">
      <c r="B37" s="2" t="s">
        <v>81</v>
      </c>
      <c r="C37" s="7">
        <v>3</v>
      </c>
      <c r="D37" s="7">
        <v>0</v>
      </c>
      <c r="E37" s="7">
        <v>1</v>
      </c>
      <c r="F37" s="7">
        <v>7</v>
      </c>
      <c r="G37" s="7">
        <v>2</v>
      </c>
      <c r="H37" s="7">
        <v>0</v>
      </c>
      <c r="I37" s="7">
        <v>0</v>
      </c>
      <c r="J37" s="7">
        <v>6</v>
      </c>
      <c r="K37" s="7">
        <v>1</v>
      </c>
      <c r="L37" s="7">
        <v>0</v>
      </c>
      <c r="M37" s="7">
        <v>1</v>
      </c>
      <c r="N37" s="7">
        <v>1</v>
      </c>
      <c r="O37" s="7">
        <v>0</v>
      </c>
      <c r="P37" s="7">
        <v>0</v>
      </c>
      <c r="Q37" s="7">
        <v>0</v>
      </c>
      <c r="R37" s="7">
        <v>0</v>
      </c>
    </row>
    <row r="38" spans="2:18" ht="20.149999999999999" customHeight="1" thickBot="1" x14ac:dyDescent="0.35">
      <c r="B38" s="2" t="s">
        <v>82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2:18" ht="20.149999999999999" customHeight="1" thickBot="1" x14ac:dyDescent="0.35">
      <c r="B39" s="2" t="s">
        <v>83</v>
      </c>
      <c r="C39" s="7">
        <v>4</v>
      </c>
      <c r="D39" s="7">
        <v>0</v>
      </c>
      <c r="E39" s="7">
        <v>0</v>
      </c>
      <c r="F39" s="7">
        <v>5</v>
      </c>
      <c r="G39" s="7">
        <v>3</v>
      </c>
      <c r="H39" s="7">
        <v>0</v>
      </c>
      <c r="I39" s="7">
        <v>0</v>
      </c>
      <c r="J39" s="7">
        <v>3</v>
      </c>
      <c r="K39" s="7">
        <v>1</v>
      </c>
      <c r="L39" s="7">
        <v>0</v>
      </c>
      <c r="M39" s="7">
        <v>0</v>
      </c>
      <c r="N39" s="7">
        <v>1</v>
      </c>
      <c r="O39" s="7">
        <v>0</v>
      </c>
      <c r="P39" s="7">
        <v>0</v>
      </c>
      <c r="Q39" s="7">
        <v>0</v>
      </c>
      <c r="R39" s="7">
        <v>1</v>
      </c>
    </row>
    <row r="40" spans="2:18" ht="20.149999999999999" customHeight="1" thickBot="1" x14ac:dyDescent="0.35">
      <c r="B40" s="2" t="s">
        <v>84</v>
      </c>
      <c r="C40" s="7">
        <v>0</v>
      </c>
      <c r="D40" s="7">
        <v>0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2:18" ht="20.149999999999999" customHeight="1" thickBot="1" x14ac:dyDescent="0.35">
      <c r="B41" s="2" t="s">
        <v>85</v>
      </c>
      <c r="C41" s="7">
        <v>4</v>
      </c>
      <c r="D41" s="7">
        <v>0</v>
      </c>
      <c r="E41" s="7">
        <v>5</v>
      </c>
      <c r="F41" s="7">
        <v>7</v>
      </c>
      <c r="G41" s="7">
        <v>4</v>
      </c>
      <c r="H41" s="7">
        <v>0</v>
      </c>
      <c r="I41" s="7">
        <v>5</v>
      </c>
      <c r="J41" s="7">
        <v>7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2:18" ht="20.149999999999999" customHeight="1" thickBot="1" x14ac:dyDescent="0.35">
      <c r="B42" s="2" t="s">
        <v>86</v>
      </c>
      <c r="C42" s="7">
        <v>66</v>
      </c>
      <c r="D42" s="7">
        <v>0</v>
      </c>
      <c r="E42" s="7">
        <v>57</v>
      </c>
      <c r="F42" s="7">
        <v>533</v>
      </c>
      <c r="G42" s="7">
        <v>56</v>
      </c>
      <c r="H42" s="7">
        <v>0</v>
      </c>
      <c r="I42" s="7">
        <v>47</v>
      </c>
      <c r="J42" s="7">
        <v>474</v>
      </c>
      <c r="K42" s="7">
        <v>7</v>
      </c>
      <c r="L42" s="7">
        <v>0</v>
      </c>
      <c r="M42" s="7">
        <v>4</v>
      </c>
      <c r="N42" s="7">
        <v>45</v>
      </c>
      <c r="O42" s="7">
        <v>3</v>
      </c>
      <c r="P42" s="7">
        <v>0</v>
      </c>
      <c r="Q42" s="7">
        <v>6</v>
      </c>
      <c r="R42" s="7">
        <v>14</v>
      </c>
    </row>
    <row r="43" spans="2:18" ht="20.149999999999999" customHeight="1" thickBot="1" x14ac:dyDescent="0.35">
      <c r="B43" s="2" t="s">
        <v>87</v>
      </c>
      <c r="C43" s="7">
        <v>8</v>
      </c>
      <c r="D43" s="7">
        <v>0</v>
      </c>
      <c r="E43" s="7">
        <v>3</v>
      </c>
      <c r="F43" s="7">
        <v>18</v>
      </c>
      <c r="G43" s="7">
        <v>7</v>
      </c>
      <c r="H43" s="7">
        <v>0</v>
      </c>
      <c r="I43" s="7">
        <v>1</v>
      </c>
      <c r="J43" s="7">
        <v>14</v>
      </c>
      <c r="K43" s="7">
        <v>1</v>
      </c>
      <c r="L43" s="7">
        <v>0</v>
      </c>
      <c r="M43" s="7">
        <v>2</v>
      </c>
      <c r="N43" s="7">
        <v>4</v>
      </c>
      <c r="O43" s="7">
        <v>0</v>
      </c>
      <c r="P43" s="7">
        <v>0</v>
      </c>
      <c r="Q43" s="7">
        <v>0</v>
      </c>
      <c r="R43" s="7">
        <v>0</v>
      </c>
    </row>
    <row r="44" spans="2:18" ht="20.149999999999999" customHeight="1" thickBot="1" x14ac:dyDescent="0.35">
      <c r="B44" s="2" t="s">
        <v>88</v>
      </c>
      <c r="C44" s="7">
        <v>1</v>
      </c>
      <c r="D44" s="7">
        <v>0</v>
      </c>
      <c r="E44" s="7">
        <v>3</v>
      </c>
      <c r="F44" s="7">
        <v>22</v>
      </c>
      <c r="G44" s="7">
        <v>1</v>
      </c>
      <c r="H44" s="7">
        <v>0</v>
      </c>
      <c r="I44" s="7">
        <v>3</v>
      </c>
      <c r="J44" s="7">
        <v>20</v>
      </c>
      <c r="K44" s="7">
        <v>0</v>
      </c>
      <c r="L44" s="7">
        <v>0</v>
      </c>
      <c r="M44" s="7">
        <v>0</v>
      </c>
      <c r="N44" s="7">
        <v>2</v>
      </c>
      <c r="O44" s="7">
        <v>0</v>
      </c>
      <c r="P44" s="7">
        <v>0</v>
      </c>
      <c r="Q44" s="7">
        <v>0</v>
      </c>
      <c r="R44" s="7">
        <v>0</v>
      </c>
    </row>
    <row r="45" spans="2:18" ht="20.149999999999999" customHeight="1" thickBot="1" x14ac:dyDescent="0.35">
      <c r="B45" s="2" t="s">
        <v>89</v>
      </c>
      <c r="C45" s="7">
        <v>9</v>
      </c>
      <c r="D45" s="7">
        <v>0</v>
      </c>
      <c r="E45" s="7">
        <v>5</v>
      </c>
      <c r="F45" s="7">
        <v>95</v>
      </c>
      <c r="G45" s="7">
        <v>8</v>
      </c>
      <c r="H45" s="7">
        <v>0</v>
      </c>
      <c r="I45" s="7">
        <v>3</v>
      </c>
      <c r="J45" s="7">
        <v>86</v>
      </c>
      <c r="K45" s="7">
        <v>0</v>
      </c>
      <c r="L45" s="7">
        <v>0</v>
      </c>
      <c r="M45" s="7">
        <v>0</v>
      </c>
      <c r="N45" s="7">
        <v>5</v>
      </c>
      <c r="O45" s="7">
        <v>1</v>
      </c>
      <c r="P45" s="7">
        <v>0</v>
      </c>
      <c r="Q45" s="7">
        <v>2</v>
      </c>
      <c r="R45" s="7">
        <v>4</v>
      </c>
    </row>
    <row r="46" spans="2:18" ht="20.149999999999999" customHeight="1" thickBot="1" x14ac:dyDescent="0.35">
      <c r="B46" s="2" t="s">
        <v>90</v>
      </c>
      <c r="C46" s="7">
        <v>7</v>
      </c>
      <c r="D46" s="7">
        <v>0</v>
      </c>
      <c r="E46" s="7">
        <v>8</v>
      </c>
      <c r="F46" s="7">
        <v>58</v>
      </c>
      <c r="G46" s="7">
        <v>7</v>
      </c>
      <c r="H46" s="7">
        <v>0</v>
      </c>
      <c r="I46" s="7">
        <v>5</v>
      </c>
      <c r="J46" s="7">
        <v>51</v>
      </c>
      <c r="K46" s="7">
        <v>0</v>
      </c>
      <c r="L46" s="7">
        <v>0</v>
      </c>
      <c r="M46" s="7">
        <v>2</v>
      </c>
      <c r="N46" s="7">
        <v>4</v>
      </c>
      <c r="O46" s="7">
        <v>0</v>
      </c>
      <c r="P46" s="7">
        <v>0</v>
      </c>
      <c r="Q46" s="7">
        <v>1</v>
      </c>
      <c r="R46" s="7">
        <v>3</v>
      </c>
    </row>
    <row r="47" spans="2:18" ht="20.149999999999999" customHeight="1" thickBot="1" x14ac:dyDescent="0.35">
      <c r="B47" s="2" t="s">
        <v>91</v>
      </c>
      <c r="C47" s="7">
        <v>0</v>
      </c>
      <c r="D47" s="7">
        <v>0</v>
      </c>
      <c r="E47" s="7">
        <v>4</v>
      </c>
      <c r="F47" s="7">
        <v>8</v>
      </c>
      <c r="G47" s="7">
        <v>0</v>
      </c>
      <c r="H47" s="7">
        <v>0</v>
      </c>
      <c r="I47" s="7">
        <v>1</v>
      </c>
      <c r="J47" s="7">
        <v>8</v>
      </c>
      <c r="K47" s="7">
        <v>0</v>
      </c>
      <c r="L47" s="7">
        <v>0</v>
      </c>
      <c r="M47" s="7">
        <v>2</v>
      </c>
      <c r="N47" s="7">
        <v>0</v>
      </c>
      <c r="O47" s="7">
        <v>0</v>
      </c>
      <c r="P47" s="7">
        <v>0</v>
      </c>
      <c r="Q47" s="7">
        <v>1</v>
      </c>
      <c r="R47" s="7">
        <v>0</v>
      </c>
    </row>
    <row r="48" spans="2:18" ht="20.149999999999999" customHeight="1" thickBot="1" x14ac:dyDescent="0.35">
      <c r="B48" s="2" t="s">
        <v>92</v>
      </c>
      <c r="C48" s="7">
        <v>23</v>
      </c>
      <c r="D48" s="7">
        <v>0</v>
      </c>
      <c r="E48" s="7">
        <v>11</v>
      </c>
      <c r="F48" s="7">
        <v>40</v>
      </c>
      <c r="G48" s="7">
        <v>22</v>
      </c>
      <c r="H48" s="7">
        <v>0</v>
      </c>
      <c r="I48" s="7">
        <v>11</v>
      </c>
      <c r="J48" s="7">
        <v>38</v>
      </c>
      <c r="K48" s="7">
        <v>1</v>
      </c>
      <c r="L48" s="7">
        <v>0</v>
      </c>
      <c r="M48" s="7">
        <v>0</v>
      </c>
      <c r="N48" s="7">
        <v>2</v>
      </c>
      <c r="O48" s="7">
        <v>0</v>
      </c>
      <c r="P48" s="7">
        <v>0</v>
      </c>
      <c r="Q48" s="7">
        <v>0</v>
      </c>
      <c r="R48" s="7">
        <v>0</v>
      </c>
    </row>
    <row r="49" spans="2:18" ht="20.149999999999999" customHeight="1" thickBot="1" x14ac:dyDescent="0.35">
      <c r="B49" s="2" t="s">
        <v>93</v>
      </c>
      <c r="C49" s="7">
        <v>4</v>
      </c>
      <c r="D49" s="7">
        <v>0</v>
      </c>
      <c r="E49" s="7">
        <v>2</v>
      </c>
      <c r="F49" s="7">
        <v>2</v>
      </c>
      <c r="G49" s="7">
        <v>2</v>
      </c>
      <c r="H49" s="7">
        <v>0</v>
      </c>
      <c r="I49" s="7">
        <v>2</v>
      </c>
      <c r="J49" s="7">
        <v>0</v>
      </c>
      <c r="K49" s="7">
        <v>2</v>
      </c>
      <c r="L49" s="7">
        <v>0</v>
      </c>
      <c r="M49" s="7">
        <v>0</v>
      </c>
      <c r="N49" s="7">
        <v>2</v>
      </c>
      <c r="O49" s="7">
        <v>0</v>
      </c>
      <c r="P49" s="7">
        <v>0</v>
      </c>
      <c r="Q49" s="7">
        <v>0</v>
      </c>
      <c r="R49" s="7">
        <v>0</v>
      </c>
    </row>
    <row r="50" spans="2:18" ht="20.149999999999999" customHeight="1" thickBot="1" x14ac:dyDescent="0.35">
      <c r="B50" s="2" t="s">
        <v>94</v>
      </c>
      <c r="C50" s="7">
        <v>3</v>
      </c>
      <c r="D50" s="7">
        <v>0</v>
      </c>
      <c r="E50" s="7">
        <v>3</v>
      </c>
      <c r="F50" s="7">
        <v>0</v>
      </c>
      <c r="G50" s="7">
        <v>2</v>
      </c>
      <c r="H50" s="7">
        <v>0</v>
      </c>
      <c r="I50" s="7">
        <v>2</v>
      </c>
      <c r="J50" s="7">
        <v>0</v>
      </c>
      <c r="K50" s="7">
        <v>1</v>
      </c>
      <c r="L50" s="7">
        <v>0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49999999999999" customHeight="1" thickBot="1" x14ac:dyDescent="0.35">
      <c r="B51" s="2" t="s">
        <v>95</v>
      </c>
      <c r="C51" s="7">
        <v>5</v>
      </c>
      <c r="D51" s="7">
        <v>0</v>
      </c>
      <c r="E51" s="7">
        <v>5</v>
      </c>
      <c r="F51" s="7">
        <v>20</v>
      </c>
      <c r="G51" s="7">
        <v>1</v>
      </c>
      <c r="H51" s="7">
        <v>0</v>
      </c>
      <c r="I51" s="7">
        <v>3</v>
      </c>
      <c r="J51" s="7">
        <v>16</v>
      </c>
      <c r="K51" s="7">
        <v>2</v>
      </c>
      <c r="L51" s="7">
        <v>0</v>
      </c>
      <c r="M51" s="7">
        <v>1</v>
      </c>
      <c r="N51" s="7">
        <v>2</v>
      </c>
      <c r="O51" s="7">
        <v>2</v>
      </c>
      <c r="P51" s="7">
        <v>0</v>
      </c>
      <c r="Q51" s="7">
        <v>1</v>
      </c>
      <c r="R51" s="7">
        <v>2</v>
      </c>
    </row>
    <row r="52" spans="2:18" ht="20.149999999999999" customHeight="1" thickBot="1" x14ac:dyDescent="0.3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49999999999999" customHeight="1" thickBot="1" x14ac:dyDescent="0.35">
      <c r="B53" s="2" t="s">
        <v>97</v>
      </c>
      <c r="C53" s="7">
        <v>1</v>
      </c>
      <c r="D53" s="7">
        <v>0</v>
      </c>
      <c r="E53" s="7">
        <v>0</v>
      </c>
      <c r="F53" s="7">
        <v>3</v>
      </c>
      <c r="G53" s="7">
        <v>1</v>
      </c>
      <c r="H53" s="7">
        <v>0</v>
      </c>
      <c r="I53" s="7">
        <v>0</v>
      </c>
      <c r="J53" s="7">
        <v>3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2:18" ht="20.149999999999999" customHeight="1" thickBot="1" x14ac:dyDescent="0.35">
      <c r="B54" s="2" t="s">
        <v>98</v>
      </c>
      <c r="C54" s="7">
        <v>2</v>
      </c>
      <c r="D54" s="7">
        <v>0</v>
      </c>
      <c r="E54" s="7">
        <v>4</v>
      </c>
      <c r="F54" s="7">
        <v>6</v>
      </c>
      <c r="G54" s="7">
        <v>2</v>
      </c>
      <c r="H54" s="7">
        <v>0</v>
      </c>
      <c r="I54" s="7">
        <v>3</v>
      </c>
      <c r="J54" s="7">
        <v>6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1</v>
      </c>
      <c r="R54" s="7">
        <v>0</v>
      </c>
    </row>
    <row r="55" spans="2:18" ht="20.149999999999999" customHeight="1" thickBot="1" x14ac:dyDescent="0.35">
      <c r="B55" s="2" t="s">
        <v>11</v>
      </c>
      <c r="C55" s="7">
        <v>42</v>
      </c>
      <c r="D55" s="7">
        <v>5</v>
      </c>
      <c r="E55" s="7">
        <v>42</v>
      </c>
      <c r="F55" s="7">
        <v>99</v>
      </c>
      <c r="G55" s="7">
        <v>28</v>
      </c>
      <c r="H55" s="7">
        <v>4</v>
      </c>
      <c r="I55" s="7">
        <v>32</v>
      </c>
      <c r="J55" s="7">
        <v>75</v>
      </c>
      <c r="K55" s="7">
        <v>10</v>
      </c>
      <c r="L55" s="7">
        <v>0</v>
      </c>
      <c r="M55" s="7">
        <v>4</v>
      </c>
      <c r="N55" s="7">
        <v>14</v>
      </c>
      <c r="O55" s="7">
        <v>4</v>
      </c>
      <c r="P55" s="7">
        <v>1</v>
      </c>
      <c r="Q55" s="7">
        <v>6</v>
      </c>
      <c r="R55" s="7">
        <v>10</v>
      </c>
    </row>
    <row r="56" spans="2:18" ht="20.149999999999999" customHeight="1" thickBot="1" x14ac:dyDescent="0.35">
      <c r="B56" s="2" t="s">
        <v>12</v>
      </c>
      <c r="C56" s="7">
        <v>8</v>
      </c>
      <c r="D56" s="7">
        <v>0</v>
      </c>
      <c r="E56" s="7">
        <v>8</v>
      </c>
      <c r="F56" s="7">
        <v>52</v>
      </c>
      <c r="G56" s="7">
        <v>8</v>
      </c>
      <c r="H56" s="7">
        <v>0</v>
      </c>
      <c r="I56" s="7">
        <v>6</v>
      </c>
      <c r="J56" s="7">
        <v>47</v>
      </c>
      <c r="K56" s="7">
        <v>0</v>
      </c>
      <c r="L56" s="7">
        <v>0</v>
      </c>
      <c r="M56" s="7">
        <v>1</v>
      </c>
      <c r="N56" s="7">
        <v>4</v>
      </c>
      <c r="O56" s="7">
        <v>0</v>
      </c>
      <c r="P56" s="7">
        <v>0</v>
      </c>
      <c r="Q56" s="7">
        <v>1</v>
      </c>
      <c r="R56" s="7">
        <v>1</v>
      </c>
    </row>
    <row r="57" spans="2:18" ht="20.149999999999999" customHeight="1" thickBot="1" x14ac:dyDescent="0.35">
      <c r="B57" s="2" t="s">
        <v>13</v>
      </c>
      <c r="C57" s="7">
        <v>1</v>
      </c>
      <c r="D57" s="7">
        <v>0</v>
      </c>
      <c r="E57" s="7">
        <v>0</v>
      </c>
      <c r="F57" s="7">
        <v>3</v>
      </c>
      <c r="G57" s="7">
        <v>1</v>
      </c>
      <c r="H57" s="7">
        <v>0</v>
      </c>
      <c r="I57" s="7">
        <v>0</v>
      </c>
      <c r="J57" s="7">
        <v>3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2:18" ht="20.149999999999999" customHeight="1" thickBot="1" x14ac:dyDescent="0.35">
      <c r="B58" s="2" t="s">
        <v>99</v>
      </c>
      <c r="C58" s="7">
        <v>0</v>
      </c>
      <c r="D58" s="7">
        <v>0</v>
      </c>
      <c r="E58" s="7">
        <v>1</v>
      </c>
      <c r="F58" s="7">
        <v>3</v>
      </c>
      <c r="G58" s="7">
        <v>0</v>
      </c>
      <c r="H58" s="7">
        <v>0</v>
      </c>
      <c r="I58" s="7">
        <v>1</v>
      </c>
      <c r="J58" s="7">
        <v>3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2:18" ht="20.149999999999999" customHeight="1" thickBot="1" x14ac:dyDescent="0.35">
      <c r="B59" s="2" t="s">
        <v>105</v>
      </c>
      <c r="C59" s="7">
        <v>5</v>
      </c>
      <c r="D59" s="7">
        <v>0</v>
      </c>
      <c r="E59" s="7">
        <v>7</v>
      </c>
      <c r="F59" s="7">
        <v>31</v>
      </c>
      <c r="G59" s="7">
        <v>2</v>
      </c>
      <c r="H59" s="7">
        <v>0</v>
      </c>
      <c r="I59" s="7">
        <v>5</v>
      </c>
      <c r="J59" s="7">
        <v>27</v>
      </c>
      <c r="K59" s="7">
        <v>2</v>
      </c>
      <c r="L59" s="7">
        <v>0</v>
      </c>
      <c r="M59" s="7">
        <v>2</v>
      </c>
      <c r="N59" s="7">
        <v>3</v>
      </c>
      <c r="O59" s="7">
        <v>1</v>
      </c>
      <c r="P59" s="7">
        <v>0</v>
      </c>
      <c r="Q59" s="7">
        <v>0</v>
      </c>
      <c r="R59" s="7">
        <v>1</v>
      </c>
    </row>
    <row r="60" spans="2:18" ht="20.149999999999999" customHeight="1" thickBot="1" x14ac:dyDescent="0.35">
      <c r="B60" s="2" t="s">
        <v>100</v>
      </c>
      <c r="C60" s="7">
        <v>7</v>
      </c>
      <c r="D60" s="7">
        <v>0</v>
      </c>
      <c r="E60" s="7">
        <v>3</v>
      </c>
      <c r="F60" s="7">
        <v>28</v>
      </c>
      <c r="G60" s="7">
        <v>5</v>
      </c>
      <c r="H60" s="7">
        <v>0</v>
      </c>
      <c r="I60" s="7">
        <v>3</v>
      </c>
      <c r="J60" s="7">
        <v>23</v>
      </c>
      <c r="K60" s="7">
        <v>2</v>
      </c>
      <c r="L60" s="7">
        <v>0</v>
      </c>
      <c r="M60" s="7">
        <v>0</v>
      </c>
      <c r="N60" s="7">
        <v>5</v>
      </c>
      <c r="O60" s="7">
        <v>0</v>
      </c>
      <c r="P60" s="7">
        <v>0</v>
      </c>
      <c r="Q60" s="7">
        <v>0</v>
      </c>
      <c r="R60" s="7">
        <v>0</v>
      </c>
    </row>
    <row r="61" spans="2:18" ht="20.149999999999999" customHeight="1" thickBot="1" x14ac:dyDescent="0.35">
      <c r="B61" s="2" t="s">
        <v>14</v>
      </c>
      <c r="C61" s="7">
        <v>0</v>
      </c>
      <c r="D61" s="7">
        <v>0</v>
      </c>
      <c r="E61" s="7">
        <v>0</v>
      </c>
      <c r="F61" s="7">
        <v>7</v>
      </c>
      <c r="G61" s="7">
        <v>0</v>
      </c>
      <c r="H61" s="7">
        <v>0</v>
      </c>
      <c r="I61" s="7">
        <v>0</v>
      </c>
      <c r="J61" s="7">
        <v>3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49999999999999" customHeight="1" thickBot="1" x14ac:dyDescent="0.35">
      <c r="B62" s="5" t="s">
        <v>15</v>
      </c>
      <c r="C62" s="8">
        <f>SUM(C12:C61)</f>
        <v>278</v>
      </c>
      <c r="D62" s="8">
        <f t="shared" ref="D62:R62" si="0">SUM(D12:D61)</f>
        <v>12</v>
      </c>
      <c r="E62" s="8">
        <f t="shared" si="0"/>
        <v>228</v>
      </c>
      <c r="F62" s="8">
        <f t="shared" si="0"/>
        <v>1223</v>
      </c>
      <c r="G62" s="8">
        <f t="shared" si="0"/>
        <v>218</v>
      </c>
      <c r="H62" s="8">
        <f t="shared" si="0"/>
        <v>11</v>
      </c>
      <c r="I62" s="8">
        <f t="shared" si="0"/>
        <v>173</v>
      </c>
      <c r="J62" s="8">
        <f t="shared" si="0"/>
        <v>1061</v>
      </c>
      <c r="K62" s="8">
        <f t="shared" si="0"/>
        <v>46</v>
      </c>
      <c r="L62" s="8">
        <f t="shared" si="0"/>
        <v>0</v>
      </c>
      <c r="M62" s="8">
        <f t="shared" si="0"/>
        <v>34</v>
      </c>
      <c r="N62" s="8">
        <f t="shared" si="0"/>
        <v>121</v>
      </c>
      <c r="O62" s="8">
        <f t="shared" si="0"/>
        <v>14</v>
      </c>
      <c r="P62" s="8">
        <f t="shared" si="0"/>
        <v>1</v>
      </c>
      <c r="Q62" s="8">
        <f t="shared" si="0"/>
        <v>21</v>
      </c>
      <c r="R62" s="8">
        <f t="shared" si="0"/>
        <v>41</v>
      </c>
    </row>
    <row r="63" spans="2:18" x14ac:dyDescent="0.3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E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5" width="22.23046875" customWidth="1"/>
    <col min="19" max="19" width="11.765625" customWidth="1"/>
  </cols>
  <sheetData>
    <row r="10" spans="2:5" ht="44.25" customHeight="1" thickBot="1" x14ac:dyDescent="0.3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35">
      <c r="C11" s="6" t="s">
        <v>26</v>
      </c>
      <c r="D11" s="6" t="s">
        <v>27</v>
      </c>
      <c r="E11" s="6" t="s">
        <v>28</v>
      </c>
    </row>
    <row r="12" spans="2:5" ht="20.149999999999999" customHeight="1" thickBot="1" x14ac:dyDescent="0.35">
      <c r="B12" s="1" t="s">
        <v>59</v>
      </c>
      <c r="C12" s="7">
        <v>0</v>
      </c>
      <c r="D12" s="7">
        <v>0</v>
      </c>
      <c r="E12" s="7">
        <v>0</v>
      </c>
    </row>
    <row r="13" spans="2:5" ht="20.149999999999999" customHeight="1" thickBot="1" x14ac:dyDescent="0.35">
      <c r="B13" s="2" t="s">
        <v>60</v>
      </c>
      <c r="C13" s="7">
        <v>0</v>
      </c>
      <c r="D13" s="7">
        <v>0</v>
      </c>
      <c r="E13" s="7">
        <v>0</v>
      </c>
    </row>
    <row r="14" spans="2:5" ht="20.149999999999999" customHeight="1" thickBot="1" x14ac:dyDescent="0.35">
      <c r="B14" s="2" t="s">
        <v>61</v>
      </c>
      <c r="C14" s="7">
        <v>0</v>
      </c>
      <c r="D14" s="7">
        <v>0</v>
      </c>
      <c r="E14" s="7">
        <v>0</v>
      </c>
    </row>
    <row r="15" spans="2:5" ht="20.149999999999999" customHeight="1" thickBot="1" x14ac:dyDescent="0.35">
      <c r="B15" s="2" t="s">
        <v>62</v>
      </c>
      <c r="C15" s="7">
        <v>0</v>
      </c>
      <c r="D15" s="7">
        <v>0</v>
      </c>
      <c r="E15" s="7">
        <v>0</v>
      </c>
    </row>
    <row r="16" spans="2:5" ht="20.149999999999999" customHeight="1" thickBot="1" x14ac:dyDescent="0.35">
      <c r="B16" s="2" t="s">
        <v>63</v>
      </c>
      <c r="C16" s="7">
        <v>0</v>
      </c>
      <c r="D16" s="7">
        <v>0</v>
      </c>
      <c r="E16" s="7">
        <v>0</v>
      </c>
    </row>
    <row r="17" spans="2:5" ht="20.149999999999999" customHeight="1" thickBot="1" x14ac:dyDescent="0.35">
      <c r="B17" s="2" t="s">
        <v>64</v>
      </c>
      <c r="C17" s="7">
        <v>0</v>
      </c>
      <c r="D17" s="7">
        <v>0</v>
      </c>
      <c r="E17" s="7">
        <v>0</v>
      </c>
    </row>
    <row r="18" spans="2:5" ht="20.149999999999999" customHeight="1" thickBot="1" x14ac:dyDescent="0.35">
      <c r="B18" s="2" t="s">
        <v>65</v>
      </c>
      <c r="C18" s="7">
        <v>0</v>
      </c>
      <c r="D18" s="7">
        <v>0</v>
      </c>
      <c r="E18" s="7">
        <v>0</v>
      </c>
    </row>
    <row r="19" spans="2:5" ht="20.149999999999999" customHeight="1" thickBot="1" x14ac:dyDescent="0.35">
      <c r="B19" s="2" t="s">
        <v>66</v>
      </c>
      <c r="C19" s="7">
        <v>0</v>
      </c>
      <c r="D19" s="7">
        <v>0</v>
      </c>
      <c r="E19" s="7">
        <v>0</v>
      </c>
    </row>
    <row r="20" spans="2:5" ht="20.149999999999999" customHeight="1" thickBot="1" x14ac:dyDescent="0.35">
      <c r="B20" s="2" t="s">
        <v>67</v>
      </c>
      <c r="C20" s="7">
        <v>0</v>
      </c>
      <c r="D20" s="7">
        <v>0</v>
      </c>
      <c r="E20" s="7">
        <v>0</v>
      </c>
    </row>
    <row r="21" spans="2:5" ht="20.149999999999999" customHeight="1" thickBot="1" x14ac:dyDescent="0.35">
      <c r="B21" s="2" t="s">
        <v>68</v>
      </c>
      <c r="C21" s="7">
        <v>0</v>
      </c>
      <c r="D21" s="7">
        <v>0</v>
      </c>
      <c r="E21" s="7">
        <v>0</v>
      </c>
    </row>
    <row r="22" spans="2:5" ht="20.149999999999999" customHeight="1" thickBot="1" x14ac:dyDescent="0.35">
      <c r="B22" s="2" t="s">
        <v>69</v>
      </c>
      <c r="C22" s="7">
        <v>1</v>
      </c>
      <c r="D22" s="7">
        <v>0</v>
      </c>
      <c r="E22" s="7">
        <v>1</v>
      </c>
    </row>
    <row r="23" spans="2:5" ht="20.149999999999999" customHeight="1" thickBot="1" x14ac:dyDescent="0.35">
      <c r="B23" s="2" t="s">
        <v>8</v>
      </c>
      <c r="C23" s="7">
        <v>0</v>
      </c>
      <c r="D23" s="7">
        <v>0</v>
      </c>
      <c r="E23" s="7">
        <v>0</v>
      </c>
    </row>
    <row r="24" spans="2:5" ht="20.149999999999999" customHeight="1" thickBot="1" x14ac:dyDescent="0.35">
      <c r="B24" s="2" t="s">
        <v>9</v>
      </c>
      <c r="C24" s="7">
        <v>0</v>
      </c>
      <c r="D24" s="7">
        <v>0</v>
      </c>
      <c r="E24" s="7">
        <v>0</v>
      </c>
    </row>
    <row r="25" spans="2:5" ht="20.149999999999999" customHeight="1" thickBot="1" x14ac:dyDescent="0.35">
      <c r="B25" s="2" t="s">
        <v>70</v>
      </c>
      <c r="C25" s="7">
        <v>0</v>
      </c>
      <c r="D25" s="7">
        <v>0</v>
      </c>
      <c r="E25" s="7">
        <v>0</v>
      </c>
    </row>
    <row r="26" spans="2:5" ht="20.149999999999999" customHeight="1" thickBot="1" x14ac:dyDescent="0.35">
      <c r="B26" s="2" t="s">
        <v>71</v>
      </c>
      <c r="C26" s="7">
        <v>0</v>
      </c>
      <c r="D26" s="7">
        <v>0</v>
      </c>
      <c r="E26" s="7">
        <v>0</v>
      </c>
    </row>
    <row r="27" spans="2:5" ht="20.149999999999999" customHeight="1" thickBot="1" x14ac:dyDescent="0.35">
      <c r="B27" s="3" t="s">
        <v>10</v>
      </c>
      <c r="C27" s="7">
        <v>0</v>
      </c>
      <c r="D27" s="7">
        <v>0</v>
      </c>
      <c r="E27" s="7">
        <v>0</v>
      </c>
    </row>
    <row r="28" spans="2:5" ht="20.149999999999999" customHeight="1" thickBot="1" x14ac:dyDescent="0.35">
      <c r="B28" s="4" t="s">
        <v>72</v>
      </c>
      <c r="C28" s="7">
        <v>0</v>
      </c>
      <c r="D28" s="7">
        <v>0</v>
      </c>
      <c r="E28" s="7">
        <v>0</v>
      </c>
    </row>
    <row r="29" spans="2:5" ht="20.149999999999999" customHeight="1" thickBot="1" x14ac:dyDescent="0.35">
      <c r="B29" s="2" t="s">
        <v>73</v>
      </c>
      <c r="C29" s="7">
        <v>0</v>
      </c>
      <c r="D29" s="7">
        <v>0</v>
      </c>
      <c r="E29" s="7">
        <v>0</v>
      </c>
    </row>
    <row r="30" spans="2:5" ht="20.149999999999999" customHeight="1" thickBot="1" x14ac:dyDescent="0.35">
      <c r="B30" s="2" t="s">
        <v>74</v>
      </c>
      <c r="C30" s="7">
        <v>0</v>
      </c>
      <c r="D30" s="7">
        <v>0</v>
      </c>
      <c r="E30" s="7">
        <v>0</v>
      </c>
    </row>
    <row r="31" spans="2:5" ht="20.149999999999999" customHeight="1" thickBot="1" x14ac:dyDescent="0.35">
      <c r="B31" s="2" t="s">
        <v>75</v>
      </c>
      <c r="C31" s="7">
        <v>0</v>
      </c>
      <c r="D31" s="7">
        <v>0</v>
      </c>
      <c r="E31" s="7">
        <v>0</v>
      </c>
    </row>
    <row r="32" spans="2:5" ht="20.149999999999999" customHeight="1" thickBot="1" x14ac:dyDescent="0.35">
      <c r="B32" s="2" t="s">
        <v>76</v>
      </c>
      <c r="C32" s="7">
        <v>0</v>
      </c>
      <c r="D32" s="7">
        <v>0</v>
      </c>
      <c r="E32" s="7">
        <v>0</v>
      </c>
    </row>
    <row r="33" spans="2:5" ht="20.149999999999999" customHeight="1" thickBot="1" x14ac:dyDescent="0.35">
      <c r="B33" s="2" t="s">
        <v>77</v>
      </c>
      <c r="C33" s="7">
        <v>0</v>
      </c>
      <c r="D33" s="7">
        <v>0</v>
      </c>
      <c r="E33" s="7">
        <v>0</v>
      </c>
    </row>
    <row r="34" spans="2:5" ht="20.149999999999999" customHeight="1" thickBot="1" x14ac:dyDescent="0.35">
      <c r="B34" s="2" t="s">
        <v>78</v>
      </c>
      <c r="C34" s="7">
        <v>0</v>
      </c>
      <c r="D34" s="7">
        <v>0</v>
      </c>
      <c r="E34" s="7">
        <v>0</v>
      </c>
    </row>
    <row r="35" spans="2:5" ht="20.149999999999999" customHeight="1" thickBot="1" x14ac:dyDescent="0.35">
      <c r="B35" s="2" t="s">
        <v>79</v>
      </c>
      <c r="C35" s="7">
        <v>0</v>
      </c>
      <c r="D35" s="7">
        <v>0</v>
      </c>
      <c r="E35" s="7">
        <v>0</v>
      </c>
    </row>
    <row r="36" spans="2:5" ht="20.149999999999999" customHeight="1" thickBot="1" x14ac:dyDescent="0.35">
      <c r="B36" s="2" t="s">
        <v>80</v>
      </c>
      <c r="C36" s="7">
        <v>0</v>
      </c>
      <c r="D36" s="7">
        <v>0</v>
      </c>
      <c r="E36" s="7">
        <v>0</v>
      </c>
    </row>
    <row r="37" spans="2:5" ht="20.149999999999999" customHeight="1" thickBot="1" x14ac:dyDescent="0.35">
      <c r="B37" s="2" t="s">
        <v>81</v>
      </c>
      <c r="C37" s="7">
        <v>0</v>
      </c>
      <c r="D37" s="7">
        <v>0</v>
      </c>
      <c r="E37" s="7">
        <v>0</v>
      </c>
    </row>
    <row r="38" spans="2:5" ht="20.149999999999999" customHeight="1" thickBot="1" x14ac:dyDescent="0.35">
      <c r="B38" s="2" t="s">
        <v>82</v>
      </c>
      <c r="C38" s="7">
        <v>0</v>
      </c>
      <c r="D38" s="7">
        <v>0</v>
      </c>
      <c r="E38" s="7">
        <v>0</v>
      </c>
    </row>
    <row r="39" spans="2:5" ht="20.149999999999999" customHeight="1" thickBot="1" x14ac:dyDescent="0.35">
      <c r="B39" s="2" t="s">
        <v>83</v>
      </c>
      <c r="C39" s="7">
        <v>0</v>
      </c>
      <c r="D39" s="7">
        <v>0</v>
      </c>
      <c r="E39" s="7">
        <v>0</v>
      </c>
    </row>
    <row r="40" spans="2:5" ht="20.149999999999999" customHeight="1" thickBot="1" x14ac:dyDescent="0.35">
      <c r="B40" s="2" t="s">
        <v>84</v>
      </c>
      <c r="C40" s="7">
        <v>0</v>
      </c>
      <c r="D40" s="7">
        <v>0</v>
      </c>
      <c r="E40" s="7">
        <v>0</v>
      </c>
    </row>
    <row r="41" spans="2:5" ht="20.149999999999999" customHeight="1" thickBot="1" x14ac:dyDescent="0.35">
      <c r="B41" s="2" t="s">
        <v>85</v>
      </c>
      <c r="C41" s="7">
        <v>0</v>
      </c>
      <c r="D41" s="7">
        <v>0</v>
      </c>
      <c r="E41" s="7">
        <v>0</v>
      </c>
    </row>
    <row r="42" spans="2:5" ht="20.149999999999999" customHeight="1" thickBot="1" x14ac:dyDescent="0.35">
      <c r="B42" s="2" t="s">
        <v>86</v>
      </c>
      <c r="C42" s="7">
        <v>0</v>
      </c>
      <c r="D42" s="7">
        <v>0</v>
      </c>
      <c r="E42" s="7">
        <v>0</v>
      </c>
    </row>
    <row r="43" spans="2:5" ht="20.149999999999999" customHeight="1" thickBot="1" x14ac:dyDescent="0.35">
      <c r="B43" s="2" t="s">
        <v>87</v>
      </c>
      <c r="C43" s="7">
        <v>0</v>
      </c>
      <c r="D43" s="7">
        <v>0</v>
      </c>
      <c r="E43" s="7">
        <v>0</v>
      </c>
    </row>
    <row r="44" spans="2:5" ht="20.149999999999999" customHeight="1" thickBot="1" x14ac:dyDescent="0.35">
      <c r="B44" s="2" t="s">
        <v>88</v>
      </c>
      <c r="C44" s="7">
        <v>0</v>
      </c>
      <c r="D44" s="7">
        <v>0</v>
      </c>
      <c r="E44" s="7">
        <v>0</v>
      </c>
    </row>
    <row r="45" spans="2:5" ht="20.149999999999999" customHeight="1" thickBot="1" x14ac:dyDescent="0.35">
      <c r="B45" s="2" t="s">
        <v>89</v>
      </c>
      <c r="C45" s="7">
        <v>0</v>
      </c>
      <c r="D45" s="7">
        <v>0</v>
      </c>
      <c r="E45" s="7">
        <v>0</v>
      </c>
    </row>
    <row r="46" spans="2:5" ht="20.149999999999999" customHeight="1" thickBot="1" x14ac:dyDescent="0.35">
      <c r="B46" s="2" t="s">
        <v>90</v>
      </c>
      <c r="C46" s="7">
        <v>0</v>
      </c>
      <c r="D46" s="7">
        <v>0</v>
      </c>
      <c r="E46" s="7">
        <v>0</v>
      </c>
    </row>
    <row r="47" spans="2:5" ht="20.149999999999999" customHeight="1" thickBot="1" x14ac:dyDescent="0.35">
      <c r="B47" s="2" t="s">
        <v>91</v>
      </c>
      <c r="C47" s="7">
        <v>0</v>
      </c>
      <c r="D47" s="7">
        <v>0</v>
      </c>
      <c r="E47" s="7">
        <v>0</v>
      </c>
    </row>
    <row r="48" spans="2:5" ht="20.149999999999999" customHeight="1" thickBot="1" x14ac:dyDescent="0.35">
      <c r="B48" s="2" t="s">
        <v>92</v>
      </c>
      <c r="C48" s="7">
        <v>0</v>
      </c>
      <c r="D48" s="7">
        <v>0</v>
      </c>
      <c r="E48" s="7">
        <v>0</v>
      </c>
    </row>
    <row r="49" spans="2:5" ht="20.149999999999999" customHeight="1" thickBot="1" x14ac:dyDescent="0.35">
      <c r="B49" s="2" t="s">
        <v>93</v>
      </c>
      <c r="C49" s="7">
        <v>0</v>
      </c>
      <c r="D49" s="7">
        <v>0</v>
      </c>
      <c r="E49" s="7">
        <v>0</v>
      </c>
    </row>
    <row r="50" spans="2:5" ht="20.149999999999999" customHeight="1" thickBot="1" x14ac:dyDescent="0.35">
      <c r="B50" s="2" t="s">
        <v>94</v>
      </c>
      <c r="C50" s="7">
        <v>0</v>
      </c>
      <c r="D50" s="7">
        <v>0</v>
      </c>
      <c r="E50" s="7">
        <v>0</v>
      </c>
    </row>
    <row r="51" spans="2:5" ht="20.149999999999999" customHeight="1" thickBot="1" x14ac:dyDescent="0.35">
      <c r="B51" s="2" t="s">
        <v>95</v>
      </c>
      <c r="C51" s="7">
        <v>0</v>
      </c>
      <c r="D51" s="7">
        <v>0</v>
      </c>
      <c r="E51" s="7">
        <v>0</v>
      </c>
    </row>
    <row r="52" spans="2:5" ht="20.149999999999999" customHeight="1" thickBot="1" x14ac:dyDescent="0.35">
      <c r="B52" s="2" t="s">
        <v>96</v>
      </c>
      <c r="C52" s="7">
        <v>0</v>
      </c>
      <c r="D52" s="7">
        <v>0</v>
      </c>
      <c r="E52" s="7">
        <v>0</v>
      </c>
    </row>
    <row r="53" spans="2:5" ht="20.149999999999999" customHeight="1" thickBot="1" x14ac:dyDescent="0.35">
      <c r="B53" s="2" t="s">
        <v>97</v>
      </c>
      <c r="C53" s="7">
        <v>0</v>
      </c>
      <c r="D53" s="7">
        <v>0</v>
      </c>
      <c r="E53" s="7">
        <v>0</v>
      </c>
    </row>
    <row r="54" spans="2:5" ht="20.149999999999999" customHeight="1" thickBot="1" x14ac:dyDescent="0.35">
      <c r="B54" s="2" t="s">
        <v>98</v>
      </c>
      <c r="C54" s="7">
        <v>0</v>
      </c>
      <c r="D54" s="7">
        <v>0</v>
      </c>
      <c r="E54" s="7">
        <v>0</v>
      </c>
    </row>
    <row r="55" spans="2:5" ht="20.149999999999999" customHeight="1" thickBot="1" x14ac:dyDescent="0.35">
      <c r="B55" s="2" t="s">
        <v>11</v>
      </c>
      <c r="C55" s="7">
        <v>0</v>
      </c>
      <c r="D55" s="7">
        <v>0</v>
      </c>
      <c r="E55" s="7">
        <v>0</v>
      </c>
    </row>
    <row r="56" spans="2:5" ht="20.149999999999999" customHeight="1" thickBot="1" x14ac:dyDescent="0.35">
      <c r="B56" s="2" t="s">
        <v>12</v>
      </c>
      <c r="C56" s="7">
        <v>0</v>
      </c>
      <c r="D56" s="7">
        <v>0</v>
      </c>
      <c r="E56" s="7">
        <v>0</v>
      </c>
    </row>
    <row r="57" spans="2:5" ht="20.149999999999999" customHeight="1" thickBot="1" x14ac:dyDescent="0.35">
      <c r="B57" s="2" t="s">
        <v>13</v>
      </c>
      <c r="C57" s="7">
        <v>0</v>
      </c>
      <c r="D57" s="7">
        <v>0</v>
      </c>
      <c r="E57" s="7">
        <v>0</v>
      </c>
    </row>
    <row r="58" spans="2:5" ht="20.149999999999999" customHeight="1" thickBot="1" x14ac:dyDescent="0.35">
      <c r="B58" s="2" t="s">
        <v>99</v>
      </c>
      <c r="C58" s="7">
        <v>0</v>
      </c>
      <c r="D58" s="7">
        <v>0</v>
      </c>
      <c r="E58" s="7">
        <v>0</v>
      </c>
    </row>
    <row r="59" spans="2:5" ht="20.149999999999999" customHeight="1" thickBot="1" x14ac:dyDescent="0.35">
      <c r="B59" s="2" t="s">
        <v>105</v>
      </c>
      <c r="C59" s="7">
        <v>0</v>
      </c>
      <c r="D59" s="7">
        <v>0</v>
      </c>
      <c r="E59" s="7">
        <v>0</v>
      </c>
    </row>
    <row r="60" spans="2:5" ht="20.149999999999999" customHeight="1" thickBot="1" x14ac:dyDescent="0.35">
      <c r="B60" s="2" t="s">
        <v>100</v>
      </c>
      <c r="C60" s="7">
        <v>0</v>
      </c>
      <c r="D60" s="7">
        <v>0</v>
      </c>
      <c r="E60" s="7">
        <v>0</v>
      </c>
    </row>
    <row r="61" spans="2:5" ht="20.149999999999999" customHeight="1" thickBot="1" x14ac:dyDescent="0.35">
      <c r="B61" s="2" t="s">
        <v>14</v>
      </c>
      <c r="C61" s="7">
        <v>0</v>
      </c>
      <c r="D61" s="7">
        <v>0</v>
      </c>
      <c r="E61" s="7">
        <v>0</v>
      </c>
    </row>
    <row r="62" spans="2:5" ht="20.149999999999999" customHeight="1" thickBot="1" x14ac:dyDescent="0.35">
      <c r="B62" s="5" t="s">
        <v>15</v>
      </c>
      <c r="C62" s="8">
        <f>SUM(C12:C61)</f>
        <v>1</v>
      </c>
      <c r="D62" s="8">
        <f t="shared" ref="D62:E62" si="0">SUM(D12:D61)</f>
        <v>0</v>
      </c>
      <c r="E62" s="8">
        <f t="shared" si="0"/>
        <v>1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N6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3.3828125" bestFit="1" customWidth="1"/>
    <col min="4" max="4" width="11.23046875" bestFit="1" customWidth="1"/>
    <col min="5" max="5" width="14.84375" bestFit="1" customWidth="1"/>
    <col min="6" max="6" width="13.3828125" bestFit="1" customWidth="1"/>
    <col min="7" max="7" width="11.23046875" bestFit="1" customWidth="1"/>
    <col min="8" max="8" width="14.84375" bestFit="1" customWidth="1"/>
    <col min="9" max="9" width="13.3828125" bestFit="1" customWidth="1"/>
    <col min="10" max="10" width="11.23046875" bestFit="1" customWidth="1"/>
    <col min="11" max="11" width="14.84375" bestFit="1" customWidth="1"/>
    <col min="12" max="12" width="13.3828125" bestFit="1" customWidth="1"/>
    <col min="13" max="13" width="11.23046875" bestFit="1" customWidth="1"/>
    <col min="14" max="14" width="14.84375" bestFit="1" customWidth="1"/>
    <col min="19" max="19" width="11.765625" customWidth="1"/>
  </cols>
  <sheetData>
    <row r="10" spans="2:14" ht="44.25" customHeight="1" thickBot="1" x14ac:dyDescent="0.3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3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49999999999999" customHeight="1" thickBot="1" x14ac:dyDescent="0.35">
      <c r="B12" s="1" t="s">
        <v>59</v>
      </c>
      <c r="C12" s="7">
        <v>8</v>
      </c>
      <c r="D12" s="7">
        <v>6</v>
      </c>
      <c r="E12" s="7">
        <v>6</v>
      </c>
      <c r="F12" s="7">
        <v>8</v>
      </c>
      <c r="G12" s="7">
        <v>6</v>
      </c>
      <c r="H12" s="7">
        <v>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2:14" ht="20.149999999999999" customHeight="1" thickBot="1" x14ac:dyDescent="0.35">
      <c r="B13" s="2" t="s">
        <v>60</v>
      </c>
      <c r="C13" s="7">
        <v>58</v>
      </c>
      <c r="D13" s="7">
        <v>49</v>
      </c>
      <c r="E13" s="7">
        <v>62</v>
      </c>
      <c r="F13" s="7">
        <v>53</v>
      </c>
      <c r="G13" s="7">
        <v>44</v>
      </c>
      <c r="H13" s="7">
        <v>62</v>
      </c>
      <c r="I13" s="7">
        <v>0</v>
      </c>
      <c r="J13" s="7">
        <v>0</v>
      </c>
      <c r="K13" s="7">
        <v>0</v>
      </c>
      <c r="L13" s="7">
        <v>5</v>
      </c>
      <c r="M13" s="7">
        <v>5</v>
      </c>
      <c r="N13" s="7">
        <v>0</v>
      </c>
    </row>
    <row r="14" spans="2:14" ht="20.149999999999999" customHeight="1" thickBot="1" x14ac:dyDescent="0.35">
      <c r="B14" s="2" t="s">
        <v>61</v>
      </c>
      <c r="C14" s="7">
        <v>54</v>
      </c>
      <c r="D14" s="7">
        <v>104</v>
      </c>
      <c r="E14" s="7">
        <v>80</v>
      </c>
      <c r="F14" s="7">
        <v>54</v>
      </c>
      <c r="G14" s="7">
        <v>103</v>
      </c>
      <c r="H14" s="7">
        <v>80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</row>
    <row r="15" spans="2:14" ht="20.149999999999999" customHeight="1" thickBot="1" x14ac:dyDescent="0.35">
      <c r="B15" s="2" t="s">
        <v>62</v>
      </c>
      <c r="C15" s="7">
        <v>36</v>
      </c>
      <c r="D15" s="7">
        <v>37</v>
      </c>
      <c r="E15" s="7">
        <v>22</v>
      </c>
      <c r="F15" s="7">
        <v>28</v>
      </c>
      <c r="G15" s="7">
        <v>29</v>
      </c>
      <c r="H15" s="7">
        <v>22</v>
      </c>
      <c r="I15" s="7">
        <v>0</v>
      </c>
      <c r="J15" s="7">
        <v>0</v>
      </c>
      <c r="K15" s="7">
        <v>0</v>
      </c>
      <c r="L15" s="7">
        <v>8</v>
      </c>
      <c r="M15" s="7">
        <v>8</v>
      </c>
      <c r="N15" s="7">
        <v>0</v>
      </c>
    </row>
    <row r="16" spans="2:14" ht="20.149999999999999" customHeight="1" thickBot="1" x14ac:dyDescent="0.35">
      <c r="B16" s="2" t="s">
        <v>63</v>
      </c>
      <c r="C16" s="7">
        <v>21</v>
      </c>
      <c r="D16" s="7">
        <v>19</v>
      </c>
      <c r="E16" s="7">
        <v>19</v>
      </c>
      <c r="F16" s="7">
        <v>21</v>
      </c>
      <c r="G16" s="7">
        <v>14</v>
      </c>
      <c r="H16" s="7">
        <v>19</v>
      </c>
      <c r="I16" s="7">
        <v>0</v>
      </c>
      <c r="J16" s="7">
        <v>0</v>
      </c>
      <c r="K16" s="7">
        <v>0</v>
      </c>
      <c r="L16" s="7">
        <v>0</v>
      </c>
      <c r="M16" s="7">
        <v>5</v>
      </c>
      <c r="N16" s="7">
        <v>0</v>
      </c>
    </row>
    <row r="17" spans="2:14" ht="20.149999999999999" customHeight="1" thickBot="1" x14ac:dyDescent="0.35">
      <c r="B17" s="2" t="s">
        <v>64</v>
      </c>
      <c r="C17" s="7">
        <v>16</v>
      </c>
      <c r="D17" s="7">
        <v>19</v>
      </c>
      <c r="E17" s="7">
        <v>25</v>
      </c>
      <c r="F17" s="7">
        <v>15</v>
      </c>
      <c r="G17" s="7">
        <v>17</v>
      </c>
      <c r="H17" s="7">
        <v>25</v>
      </c>
      <c r="I17" s="7">
        <v>0</v>
      </c>
      <c r="J17" s="7">
        <v>0</v>
      </c>
      <c r="K17" s="7">
        <v>0</v>
      </c>
      <c r="L17" s="7">
        <v>1</v>
      </c>
      <c r="M17" s="7">
        <v>2</v>
      </c>
      <c r="N17" s="7">
        <v>0</v>
      </c>
    </row>
    <row r="18" spans="2:14" ht="20.149999999999999" customHeight="1" thickBot="1" x14ac:dyDescent="0.35">
      <c r="B18" s="2" t="s">
        <v>65</v>
      </c>
      <c r="C18" s="7">
        <v>50</v>
      </c>
      <c r="D18" s="7">
        <v>93</v>
      </c>
      <c r="E18" s="7">
        <v>74</v>
      </c>
      <c r="F18" s="7">
        <v>40</v>
      </c>
      <c r="G18" s="7">
        <v>72</v>
      </c>
      <c r="H18" s="7">
        <v>63</v>
      </c>
      <c r="I18" s="7">
        <v>0</v>
      </c>
      <c r="J18" s="7">
        <v>0</v>
      </c>
      <c r="K18" s="7">
        <v>0</v>
      </c>
      <c r="L18" s="7">
        <v>10</v>
      </c>
      <c r="M18" s="7">
        <v>21</v>
      </c>
      <c r="N18" s="7">
        <v>11</v>
      </c>
    </row>
    <row r="19" spans="2:14" ht="20.149999999999999" customHeight="1" thickBot="1" x14ac:dyDescent="0.35">
      <c r="B19" s="2" t="s">
        <v>66</v>
      </c>
      <c r="C19" s="7">
        <v>41</v>
      </c>
      <c r="D19" s="7">
        <v>48</v>
      </c>
      <c r="E19" s="7">
        <v>49</v>
      </c>
      <c r="F19" s="7">
        <v>35</v>
      </c>
      <c r="G19" s="7">
        <v>38</v>
      </c>
      <c r="H19" s="7">
        <v>49</v>
      </c>
      <c r="I19" s="7">
        <v>0</v>
      </c>
      <c r="J19" s="7">
        <v>0</v>
      </c>
      <c r="K19" s="7">
        <v>0</v>
      </c>
      <c r="L19" s="7">
        <v>6</v>
      </c>
      <c r="M19" s="7">
        <v>10</v>
      </c>
      <c r="N19" s="7">
        <v>0</v>
      </c>
    </row>
    <row r="20" spans="2:14" ht="20.149999999999999" customHeight="1" thickBot="1" x14ac:dyDescent="0.3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2:14" ht="20.149999999999999" customHeight="1" thickBot="1" x14ac:dyDescent="0.3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49999999999999" customHeight="1" thickBot="1" x14ac:dyDescent="0.35">
      <c r="B22" s="2" t="s">
        <v>69</v>
      </c>
      <c r="C22" s="7">
        <v>21</v>
      </c>
      <c r="D22" s="7">
        <v>25</v>
      </c>
      <c r="E22" s="7">
        <v>1</v>
      </c>
      <c r="F22" s="7">
        <v>16</v>
      </c>
      <c r="G22" s="7">
        <v>20</v>
      </c>
      <c r="H22" s="7">
        <v>0</v>
      </c>
      <c r="I22" s="7">
        <v>0</v>
      </c>
      <c r="J22" s="7">
        <v>0</v>
      </c>
      <c r="K22" s="7">
        <v>0</v>
      </c>
      <c r="L22" s="7">
        <v>5</v>
      </c>
      <c r="M22" s="7">
        <v>5</v>
      </c>
      <c r="N22" s="7">
        <v>1</v>
      </c>
    </row>
    <row r="23" spans="2:14" ht="20.149999999999999" customHeight="1" thickBot="1" x14ac:dyDescent="0.35">
      <c r="B23" s="2" t="s">
        <v>8</v>
      </c>
      <c r="C23" s="7">
        <v>70</v>
      </c>
      <c r="D23" s="7">
        <v>57</v>
      </c>
      <c r="E23" s="7">
        <v>21</v>
      </c>
      <c r="F23" s="7">
        <v>61</v>
      </c>
      <c r="G23" s="7">
        <v>54</v>
      </c>
      <c r="H23" s="7">
        <v>15</v>
      </c>
      <c r="I23" s="7">
        <v>0</v>
      </c>
      <c r="J23" s="7">
        <v>0</v>
      </c>
      <c r="K23" s="7">
        <v>0</v>
      </c>
      <c r="L23" s="7">
        <v>9</v>
      </c>
      <c r="M23" s="7">
        <v>3</v>
      </c>
      <c r="N23" s="7">
        <v>6</v>
      </c>
    </row>
    <row r="24" spans="2:14" ht="20.149999999999999" customHeight="1" thickBot="1" x14ac:dyDescent="0.35">
      <c r="B24" s="2" t="s">
        <v>9</v>
      </c>
      <c r="C24" s="7">
        <v>22</v>
      </c>
      <c r="D24" s="7">
        <v>25</v>
      </c>
      <c r="E24" s="7">
        <v>11</v>
      </c>
      <c r="F24" s="7">
        <v>18</v>
      </c>
      <c r="G24" s="7">
        <v>21</v>
      </c>
      <c r="H24" s="7">
        <v>9</v>
      </c>
      <c r="I24" s="7">
        <v>0</v>
      </c>
      <c r="J24" s="7">
        <v>0</v>
      </c>
      <c r="K24" s="7">
        <v>0</v>
      </c>
      <c r="L24" s="7">
        <v>4</v>
      </c>
      <c r="M24" s="7">
        <v>4</v>
      </c>
      <c r="N24" s="7">
        <v>2</v>
      </c>
    </row>
    <row r="25" spans="2:14" ht="20.149999999999999" customHeight="1" thickBot="1" x14ac:dyDescent="0.35">
      <c r="B25" s="2" t="s">
        <v>70</v>
      </c>
      <c r="C25" s="7">
        <v>16</v>
      </c>
      <c r="D25" s="7">
        <v>16</v>
      </c>
      <c r="E25" s="7">
        <v>12</v>
      </c>
      <c r="F25" s="7">
        <v>11</v>
      </c>
      <c r="G25" s="7">
        <v>11</v>
      </c>
      <c r="H25" s="7">
        <v>11</v>
      </c>
      <c r="I25" s="7">
        <v>0</v>
      </c>
      <c r="J25" s="7">
        <v>0</v>
      </c>
      <c r="K25" s="7">
        <v>0</v>
      </c>
      <c r="L25" s="7">
        <v>5</v>
      </c>
      <c r="M25" s="7">
        <v>5</v>
      </c>
      <c r="N25" s="7">
        <v>1</v>
      </c>
    </row>
    <row r="26" spans="2:14" ht="20.149999999999999" customHeight="1" thickBot="1" x14ac:dyDescent="0.35">
      <c r="B26" s="2" t="s">
        <v>71</v>
      </c>
      <c r="C26" s="7">
        <v>46</v>
      </c>
      <c r="D26" s="7">
        <v>57</v>
      </c>
      <c r="E26" s="7">
        <v>1</v>
      </c>
      <c r="F26" s="7">
        <v>40</v>
      </c>
      <c r="G26" s="7">
        <v>50</v>
      </c>
      <c r="H26" s="7">
        <v>1</v>
      </c>
      <c r="I26" s="7">
        <v>0</v>
      </c>
      <c r="J26" s="7">
        <v>0</v>
      </c>
      <c r="K26" s="7">
        <v>0</v>
      </c>
      <c r="L26" s="7">
        <v>6</v>
      </c>
      <c r="M26" s="7">
        <v>7</v>
      </c>
      <c r="N26" s="7">
        <v>0</v>
      </c>
    </row>
    <row r="27" spans="2:14" ht="20.149999999999999" customHeight="1" thickBot="1" x14ac:dyDescent="0.35">
      <c r="B27" s="3" t="s">
        <v>10</v>
      </c>
      <c r="C27" s="7">
        <v>22</v>
      </c>
      <c r="D27" s="7">
        <v>29</v>
      </c>
      <c r="E27" s="7">
        <v>57</v>
      </c>
      <c r="F27" s="7">
        <v>22</v>
      </c>
      <c r="G27" s="7">
        <v>29</v>
      </c>
      <c r="H27" s="7">
        <v>56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</row>
    <row r="28" spans="2:14" ht="20.149999999999999" customHeight="1" thickBot="1" x14ac:dyDescent="0.3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49999999999999" customHeight="1" thickBot="1" x14ac:dyDescent="0.35">
      <c r="B29" s="2" t="s">
        <v>73</v>
      </c>
      <c r="C29" s="7">
        <v>15</v>
      </c>
      <c r="D29" s="7">
        <v>15</v>
      </c>
      <c r="E29" s="7">
        <v>0</v>
      </c>
      <c r="F29" s="7">
        <v>15</v>
      </c>
      <c r="G29" s="7">
        <v>15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2:14" ht="20.149999999999999" customHeight="1" thickBot="1" x14ac:dyDescent="0.35">
      <c r="B30" s="2" t="s">
        <v>74</v>
      </c>
      <c r="C30" s="7">
        <v>13</v>
      </c>
      <c r="D30" s="7">
        <v>14</v>
      </c>
      <c r="E30" s="7">
        <v>11</v>
      </c>
      <c r="F30" s="7">
        <v>13</v>
      </c>
      <c r="G30" s="7">
        <v>12</v>
      </c>
      <c r="H30" s="7">
        <v>9</v>
      </c>
      <c r="I30" s="7">
        <v>0</v>
      </c>
      <c r="J30" s="7">
        <v>0</v>
      </c>
      <c r="K30" s="7">
        <v>0</v>
      </c>
      <c r="L30" s="7">
        <v>0</v>
      </c>
      <c r="M30" s="7">
        <v>2</v>
      </c>
      <c r="N30" s="7">
        <v>2</v>
      </c>
    </row>
    <row r="31" spans="2:14" ht="20.149999999999999" customHeight="1" thickBot="1" x14ac:dyDescent="0.3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49999999999999" customHeight="1" thickBot="1" x14ac:dyDescent="0.35">
      <c r="B32" s="2" t="s">
        <v>76</v>
      </c>
      <c r="C32" s="7">
        <v>20</v>
      </c>
      <c r="D32" s="7">
        <v>7</v>
      </c>
      <c r="E32" s="7">
        <v>24</v>
      </c>
      <c r="F32" s="7">
        <v>20</v>
      </c>
      <c r="G32" s="7">
        <v>7</v>
      </c>
      <c r="H32" s="7">
        <v>24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2:14" ht="20.149999999999999" customHeight="1" thickBot="1" x14ac:dyDescent="0.35">
      <c r="B33" s="2" t="s">
        <v>77</v>
      </c>
      <c r="C33" s="7">
        <v>2</v>
      </c>
      <c r="D33" s="7">
        <v>2</v>
      </c>
      <c r="E33" s="7">
        <v>0</v>
      </c>
      <c r="F33" s="7">
        <v>2</v>
      </c>
      <c r="G33" s="7">
        <v>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2:14" ht="20.149999999999999" customHeight="1" thickBot="1" x14ac:dyDescent="0.3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2:14" ht="20.149999999999999" customHeight="1" thickBot="1" x14ac:dyDescent="0.35">
      <c r="B35" s="2" t="s">
        <v>79</v>
      </c>
      <c r="C35" s="7">
        <v>22</v>
      </c>
      <c r="D35" s="7">
        <v>13</v>
      </c>
      <c r="E35" s="7">
        <v>15</v>
      </c>
      <c r="F35" s="7">
        <v>20</v>
      </c>
      <c r="G35" s="7">
        <v>11</v>
      </c>
      <c r="H35" s="7">
        <v>15</v>
      </c>
      <c r="I35" s="7">
        <v>0</v>
      </c>
      <c r="J35" s="7">
        <v>0</v>
      </c>
      <c r="K35" s="7">
        <v>0</v>
      </c>
      <c r="L35" s="7">
        <v>2</v>
      </c>
      <c r="M35" s="7">
        <v>2</v>
      </c>
      <c r="N35" s="7">
        <v>0</v>
      </c>
    </row>
    <row r="36" spans="2:14" ht="20.149999999999999" customHeight="1" thickBot="1" x14ac:dyDescent="0.35">
      <c r="B36" s="2" t="s">
        <v>80</v>
      </c>
      <c r="C36" s="7">
        <v>3</v>
      </c>
      <c r="D36" s="7">
        <v>5</v>
      </c>
      <c r="E36" s="7">
        <v>1</v>
      </c>
      <c r="F36" s="7">
        <v>3</v>
      </c>
      <c r="G36" s="7">
        <v>5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2:14" ht="20.149999999999999" customHeight="1" thickBot="1" x14ac:dyDescent="0.35">
      <c r="B37" s="2" t="s">
        <v>81</v>
      </c>
      <c r="C37" s="7">
        <v>13</v>
      </c>
      <c r="D37" s="7">
        <v>15</v>
      </c>
      <c r="E37" s="7">
        <v>32</v>
      </c>
      <c r="F37" s="7">
        <v>13</v>
      </c>
      <c r="G37" s="7">
        <v>13</v>
      </c>
      <c r="H37" s="7">
        <v>31</v>
      </c>
      <c r="I37" s="7">
        <v>0</v>
      </c>
      <c r="J37" s="7">
        <v>0</v>
      </c>
      <c r="K37" s="7">
        <v>0</v>
      </c>
      <c r="L37" s="7">
        <v>0</v>
      </c>
      <c r="M37" s="7">
        <v>2</v>
      </c>
      <c r="N37" s="7">
        <v>1</v>
      </c>
    </row>
    <row r="38" spans="2:14" ht="20.149999999999999" customHeight="1" thickBot="1" x14ac:dyDescent="0.35">
      <c r="B38" s="2" t="s">
        <v>82</v>
      </c>
      <c r="C38" s="7">
        <v>15</v>
      </c>
      <c r="D38" s="7">
        <v>15</v>
      </c>
      <c r="E38" s="7">
        <v>1</v>
      </c>
      <c r="F38" s="7">
        <v>11</v>
      </c>
      <c r="G38" s="7">
        <v>11</v>
      </c>
      <c r="H38" s="7">
        <v>0</v>
      </c>
      <c r="I38" s="7">
        <v>0</v>
      </c>
      <c r="J38" s="7">
        <v>0</v>
      </c>
      <c r="K38" s="7">
        <v>0</v>
      </c>
      <c r="L38" s="7">
        <v>4</v>
      </c>
      <c r="M38" s="7">
        <v>4</v>
      </c>
      <c r="N38" s="7">
        <v>1</v>
      </c>
    </row>
    <row r="39" spans="2:14" ht="20.149999999999999" customHeight="1" thickBot="1" x14ac:dyDescent="0.35">
      <c r="B39" s="2" t="s">
        <v>83</v>
      </c>
      <c r="C39" s="7">
        <v>2</v>
      </c>
      <c r="D39" s="7">
        <v>4</v>
      </c>
      <c r="E39" s="7">
        <v>2</v>
      </c>
      <c r="F39" s="7">
        <v>2</v>
      </c>
      <c r="G39" s="7">
        <v>4</v>
      </c>
      <c r="H39" s="7">
        <v>2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2:14" ht="20.149999999999999" customHeight="1" thickBot="1" x14ac:dyDescent="0.35">
      <c r="B40" s="2" t="s">
        <v>84</v>
      </c>
      <c r="C40" s="7">
        <v>4</v>
      </c>
      <c r="D40" s="7">
        <v>4</v>
      </c>
      <c r="E40" s="7">
        <v>0</v>
      </c>
      <c r="F40" s="7">
        <v>4</v>
      </c>
      <c r="G40" s="7">
        <v>4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2:14" ht="20.149999999999999" customHeight="1" thickBot="1" x14ac:dyDescent="0.35">
      <c r="B41" s="2" t="s">
        <v>85</v>
      </c>
      <c r="C41" s="7">
        <v>8</v>
      </c>
      <c r="D41" s="7">
        <v>9</v>
      </c>
      <c r="E41" s="7">
        <v>37</v>
      </c>
      <c r="F41" s="7">
        <v>6</v>
      </c>
      <c r="G41" s="7">
        <v>6</v>
      </c>
      <c r="H41" s="7">
        <v>35</v>
      </c>
      <c r="I41" s="7">
        <v>0</v>
      </c>
      <c r="J41" s="7">
        <v>0</v>
      </c>
      <c r="K41" s="7">
        <v>0</v>
      </c>
      <c r="L41" s="7">
        <v>2</v>
      </c>
      <c r="M41" s="7">
        <v>3</v>
      </c>
      <c r="N41" s="7">
        <v>2</v>
      </c>
    </row>
    <row r="42" spans="2:14" ht="20.149999999999999" customHeight="1" thickBot="1" x14ac:dyDescent="0.35">
      <c r="B42" s="2" t="s">
        <v>86</v>
      </c>
      <c r="C42" s="7">
        <v>349</v>
      </c>
      <c r="D42" s="7">
        <v>277</v>
      </c>
      <c r="E42" s="7">
        <v>161</v>
      </c>
      <c r="F42" s="7">
        <v>334</v>
      </c>
      <c r="G42" s="7">
        <v>263</v>
      </c>
      <c r="H42" s="7">
        <v>143</v>
      </c>
      <c r="I42" s="7">
        <v>0</v>
      </c>
      <c r="J42" s="7">
        <v>0</v>
      </c>
      <c r="K42" s="7">
        <v>0</v>
      </c>
      <c r="L42" s="7">
        <v>15</v>
      </c>
      <c r="M42" s="7">
        <v>14</v>
      </c>
      <c r="N42" s="7">
        <v>18</v>
      </c>
    </row>
    <row r="43" spans="2:14" ht="20.149999999999999" customHeight="1" thickBot="1" x14ac:dyDescent="0.35">
      <c r="B43" s="2" t="s">
        <v>87</v>
      </c>
      <c r="C43" s="7">
        <v>38</v>
      </c>
      <c r="D43" s="7">
        <v>35</v>
      </c>
      <c r="E43" s="7">
        <v>11</v>
      </c>
      <c r="F43" s="7">
        <v>38</v>
      </c>
      <c r="G43" s="7">
        <v>35</v>
      </c>
      <c r="H43" s="7">
        <v>11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2:14" ht="20.149999999999999" customHeight="1" thickBot="1" x14ac:dyDescent="0.35">
      <c r="B44" s="2" t="s">
        <v>88</v>
      </c>
      <c r="C44" s="7">
        <v>7</v>
      </c>
      <c r="D44" s="7">
        <v>10</v>
      </c>
      <c r="E44" s="7">
        <v>10</v>
      </c>
      <c r="F44" s="7">
        <v>4</v>
      </c>
      <c r="G44" s="7">
        <v>4</v>
      </c>
      <c r="H44" s="7">
        <v>6</v>
      </c>
      <c r="I44" s="7">
        <v>0</v>
      </c>
      <c r="J44" s="7">
        <v>0</v>
      </c>
      <c r="K44" s="7">
        <v>0</v>
      </c>
      <c r="L44" s="7">
        <v>3</v>
      </c>
      <c r="M44" s="7">
        <v>6</v>
      </c>
      <c r="N44" s="7">
        <v>4</v>
      </c>
    </row>
    <row r="45" spans="2:14" ht="20.149999999999999" customHeight="1" thickBot="1" x14ac:dyDescent="0.35">
      <c r="B45" s="2" t="s">
        <v>89</v>
      </c>
      <c r="C45" s="7">
        <v>19</v>
      </c>
      <c r="D45" s="7">
        <v>24</v>
      </c>
      <c r="E45" s="7">
        <v>11</v>
      </c>
      <c r="F45" s="7">
        <v>18</v>
      </c>
      <c r="G45" s="7">
        <v>23</v>
      </c>
      <c r="H45" s="7">
        <v>6</v>
      </c>
      <c r="I45" s="7">
        <v>0</v>
      </c>
      <c r="J45" s="7">
        <v>0</v>
      </c>
      <c r="K45" s="7">
        <v>0</v>
      </c>
      <c r="L45" s="7">
        <v>1</v>
      </c>
      <c r="M45" s="7">
        <v>1</v>
      </c>
      <c r="N45" s="7">
        <v>5</v>
      </c>
    </row>
    <row r="46" spans="2:14" ht="20.149999999999999" customHeight="1" thickBot="1" x14ac:dyDescent="0.35">
      <c r="B46" s="2" t="s">
        <v>90</v>
      </c>
      <c r="C46" s="7">
        <v>127</v>
      </c>
      <c r="D46" s="7">
        <v>168</v>
      </c>
      <c r="E46" s="7">
        <v>119</v>
      </c>
      <c r="F46" s="7">
        <v>115</v>
      </c>
      <c r="G46" s="7">
        <v>153</v>
      </c>
      <c r="H46" s="7">
        <v>108</v>
      </c>
      <c r="I46" s="7">
        <v>0</v>
      </c>
      <c r="J46" s="7">
        <v>0</v>
      </c>
      <c r="K46" s="7">
        <v>0</v>
      </c>
      <c r="L46" s="7">
        <v>12</v>
      </c>
      <c r="M46" s="7">
        <v>15</v>
      </c>
      <c r="N46" s="7">
        <v>11</v>
      </c>
    </row>
    <row r="47" spans="2:14" ht="20.149999999999999" customHeight="1" thickBot="1" x14ac:dyDescent="0.35">
      <c r="B47" s="2" t="s">
        <v>91</v>
      </c>
      <c r="C47" s="7">
        <v>28</v>
      </c>
      <c r="D47" s="7">
        <v>16</v>
      </c>
      <c r="E47" s="7">
        <v>27</v>
      </c>
      <c r="F47" s="7">
        <v>27</v>
      </c>
      <c r="G47" s="7">
        <v>16</v>
      </c>
      <c r="H47" s="7">
        <v>23</v>
      </c>
      <c r="I47" s="7">
        <v>0</v>
      </c>
      <c r="J47" s="7">
        <v>0</v>
      </c>
      <c r="K47" s="7">
        <v>0</v>
      </c>
      <c r="L47" s="7">
        <v>1</v>
      </c>
      <c r="M47" s="7">
        <v>0</v>
      </c>
      <c r="N47" s="7">
        <v>4</v>
      </c>
    </row>
    <row r="48" spans="2:14" ht="20.149999999999999" customHeight="1" thickBot="1" x14ac:dyDescent="0.35">
      <c r="B48" s="2" t="s">
        <v>92</v>
      </c>
      <c r="C48" s="7">
        <v>73</v>
      </c>
      <c r="D48" s="7">
        <v>135</v>
      </c>
      <c r="E48" s="7">
        <v>41</v>
      </c>
      <c r="F48" s="7">
        <v>64</v>
      </c>
      <c r="G48" s="7">
        <v>126</v>
      </c>
      <c r="H48" s="7">
        <v>26</v>
      </c>
      <c r="I48" s="7">
        <v>0</v>
      </c>
      <c r="J48" s="7">
        <v>0</v>
      </c>
      <c r="K48" s="7">
        <v>0</v>
      </c>
      <c r="L48" s="7">
        <v>9</v>
      </c>
      <c r="M48" s="7">
        <v>9</v>
      </c>
      <c r="N48" s="7">
        <v>15</v>
      </c>
    </row>
    <row r="49" spans="2:14" ht="20.149999999999999" customHeight="1" thickBot="1" x14ac:dyDescent="0.35">
      <c r="B49" s="2" t="s">
        <v>93</v>
      </c>
      <c r="C49" s="7">
        <v>8</v>
      </c>
      <c r="D49" s="7">
        <v>8</v>
      </c>
      <c r="E49" s="7">
        <v>13</v>
      </c>
      <c r="F49" s="7">
        <v>6</v>
      </c>
      <c r="G49" s="7">
        <v>6</v>
      </c>
      <c r="H49" s="7">
        <v>13</v>
      </c>
      <c r="I49" s="7">
        <v>0</v>
      </c>
      <c r="J49" s="7">
        <v>0</v>
      </c>
      <c r="K49" s="7">
        <v>0</v>
      </c>
      <c r="L49" s="7">
        <v>2</v>
      </c>
      <c r="M49" s="7">
        <v>2</v>
      </c>
      <c r="N49" s="7">
        <v>0</v>
      </c>
    </row>
    <row r="50" spans="2:14" ht="20.149999999999999" customHeight="1" thickBot="1" x14ac:dyDescent="0.35">
      <c r="B50" s="2" t="s">
        <v>94</v>
      </c>
      <c r="C50" s="7">
        <v>7</v>
      </c>
      <c r="D50" s="7">
        <v>7</v>
      </c>
      <c r="E50" s="7">
        <v>0</v>
      </c>
      <c r="F50" s="7">
        <v>5</v>
      </c>
      <c r="G50" s="7">
        <v>5</v>
      </c>
      <c r="H50" s="7">
        <v>0</v>
      </c>
      <c r="I50" s="7">
        <v>0</v>
      </c>
      <c r="J50" s="7">
        <v>0</v>
      </c>
      <c r="K50" s="7">
        <v>0</v>
      </c>
      <c r="L50" s="7">
        <v>2</v>
      </c>
      <c r="M50" s="7">
        <v>2</v>
      </c>
      <c r="N50" s="7">
        <v>0</v>
      </c>
    </row>
    <row r="51" spans="2:14" ht="20.149999999999999" customHeight="1" thickBot="1" x14ac:dyDescent="0.35">
      <c r="B51" s="2" t="s">
        <v>95</v>
      </c>
      <c r="C51" s="7">
        <v>33</v>
      </c>
      <c r="D51" s="7">
        <v>38</v>
      </c>
      <c r="E51" s="7">
        <v>10</v>
      </c>
      <c r="F51" s="7">
        <v>27</v>
      </c>
      <c r="G51" s="7">
        <v>31</v>
      </c>
      <c r="H51" s="7">
        <v>8</v>
      </c>
      <c r="I51" s="7">
        <v>0</v>
      </c>
      <c r="J51" s="7">
        <v>0</v>
      </c>
      <c r="K51" s="7">
        <v>0</v>
      </c>
      <c r="L51" s="7">
        <v>6</v>
      </c>
      <c r="M51" s="7">
        <v>7</v>
      </c>
      <c r="N51" s="7">
        <v>2</v>
      </c>
    </row>
    <row r="52" spans="2:14" ht="20.149999999999999" customHeight="1" thickBot="1" x14ac:dyDescent="0.3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2:14" ht="20.149999999999999" customHeight="1" thickBot="1" x14ac:dyDescent="0.35">
      <c r="B53" s="2" t="s">
        <v>97</v>
      </c>
      <c r="C53" s="7">
        <v>18</v>
      </c>
      <c r="D53" s="7">
        <v>16</v>
      </c>
      <c r="E53" s="7">
        <v>6</v>
      </c>
      <c r="F53" s="7">
        <v>12</v>
      </c>
      <c r="G53" s="7">
        <v>9</v>
      </c>
      <c r="H53" s="7">
        <v>6</v>
      </c>
      <c r="I53" s="7">
        <v>0</v>
      </c>
      <c r="J53" s="7">
        <v>0</v>
      </c>
      <c r="K53" s="7">
        <v>0</v>
      </c>
      <c r="L53" s="7">
        <v>6</v>
      </c>
      <c r="M53" s="7">
        <v>7</v>
      </c>
      <c r="N53" s="7">
        <v>0</v>
      </c>
    </row>
    <row r="54" spans="2:14" ht="20.149999999999999" customHeight="1" thickBot="1" x14ac:dyDescent="0.35">
      <c r="B54" s="2" t="s">
        <v>98</v>
      </c>
      <c r="C54" s="7">
        <v>13</v>
      </c>
      <c r="D54" s="7">
        <v>18</v>
      </c>
      <c r="E54" s="7">
        <v>12</v>
      </c>
      <c r="F54" s="7">
        <v>13</v>
      </c>
      <c r="G54" s="7">
        <v>18</v>
      </c>
      <c r="H54" s="7">
        <v>8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4</v>
      </c>
    </row>
    <row r="55" spans="2:14" ht="20.149999999999999" customHeight="1" thickBot="1" x14ac:dyDescent="0.35">
      <c r="B55" s="2" t="s">
        <v>11</v>
      </c>
      <c r="C55" s="7">
        <v>463</v>
      </c>
      <c r="D55" s="7">
        <v>407</v>
      </c>
      <c r="E55" s="7">
        <v>1407</v>
      </c>
      <c r="F55" s="7">
        <v>429</v>
      </c>
      <c r="G55" s="7">
        <v>373</v>
      </c>
      <c r="H55" s="7">
        <v>1392</v>
      </c>
      <c r="I55" s="7">
        <v>0</v>
      </c>
      <c r="J55" s="7">
        <v>0</v>
      </c>
      <c r="K55" s="7">
        <v>0</v>
      </c>
      <c r="L55" s="7">
        <v>34</v>
      </c>
      <c r="M55" s="7">
        <v>34</v>
      </c>
      <c r="N55" s="7">
        <v>15</v>
      </c>
    </row>
    <row r="56" spans="2:14" ht="20.149999999999999" customHeight="1" thickBot="1" x14ac:dyDescent="0.35">
      <c r="B56" s="2" t="s">
        <v>12</v>
      </c>
      <c r="C56" s="7">
        <v>45</v>
      </c>
      <c r="D56" s="7">
        <v>26</v>
      </c>
      <c r="E56" s="7">
        <v>55</v>
      </c>
      <c r="F56" s="7">
        <v>36</v>
      </c>
      <c r="G56" s="7">
        <v>22</v>
      </c>
      <c r="H56" s="7">
        <v>50</v>
      </c>
      <c r="I56" s="7">
        <v>0</v>
      </c>
      <c r="J56" s="7">
        <v>0</v>
      </c>
      <c r="K56" s="7">
        <v>0</v>
      </c>
      <c r="L56" s="7">
        <v>9</v>
      </c>
      <c r="M56" s="7">
        <v>4</v>
      </c>
      <c r="N56" s="7">
        <v>5</v>
      </c>
    </row>
    <row r="57" spans="2:14" ht="20.149999999999999" customHeight="1" thickBot="1" x14ac:dyDescent="0.35">
      <c r="B57" s="2" t="s">
        <v>13</v>
      </c>
      <c r="C57" s="7">
        <v>6</v>
      </c>
      <c r="D57" s="7">
        <v>1</v>
      </c>
      <c r="E57" s="7">
        <v>9</v>
      </c>
      <c r="F57" s="7">
        <v>6</v>
      </c>
      <c r="G57" s="7">
        <v>1</v>
      </c>
      <c r="H57" s="7">
        <v>9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</row>
    <row r="58" spans="2:14" ht="20.149999999999999" customHeight="1" thickBot="1" x14ac:dyDescent="0.35">
      <c r="B58" s="2" t="s">
        <v>99</v>
      </c>
      <c r="C58" s="7">
        <v>4</v>
      </c>
      <c r="D58" s="7">
        <v>3</v>
      </c>
      <c r="E58" s="7">
        <v>2</v>
      </c>
      <c r="F58" s="7">
        <v>3</v>
      </c>
      <c r="G58" s="7">
        <v>2</v>
      </c>
      <c r="H58" s="7">
        <v>2</v>
      </c>
      <c r="I58" s="7">
        <v>0</v>
      </c>
      <c r="J58" s="7">
        <v>0</v>
      </c>
      <c r="K58" s="7">
        <v>0</v>
      </c>
      <c r="L58" s="7">
        <v>1</v>
      </c>
      <c r="M58" s="7">
        <v>1</v>
      </c>
      <c r="N58" s="7">
        <v>0</v>
      </c>
    </row>
    <row r="59" spans="2:14" ht="20.149999999999999" customHeight="1" thickBot="1" x14ac:dyDescent="0.35">
      <c r="B59" s="2" t="s">
        <v>105</v>
      </c>
      <c r="C59" s="7">
        <v>21</v>
      </c>
      <c r="D59" s="7">
        <v>14</v>
      </c>
      <c r="E59" s="7">
        <v>30</v>
      </c>
      <c r="F59" s="7">
        <v>18</v>
      </c>
      <c r="G59" s="7">
        <v>14</v>
      </c>
      <c r="H59" s="7">
        <v>25</v>
      </c>
      <c r="I59" s="7">
        <v>0</v>
      </c>
      <c r="J59" s="7">
        <v>0</v>
      </c>
      <c r="K59" s="7">
        <v>0</v>
      </c>
      <c r="L59" s="7">
        <v>3</v>
      </c>
      <c r="M59" s="7">
        <v>0</v>
      </c>
      <c r="N59" s="7">
        <v>5</v>
      </c>
    </row>
    <row r="60" spans="2:14" ht="20.149999999999999" customHeight="1" thickBot="1" x14ac:dyDescent="0.35">
      <c r="B60" s="2" t="s">
        <v>100</v>
      </c>
      <c r="C60" s="7">
        <v>48</v>
      </c>
      <c r="D60" s="7">
        <v>67</v>
      </c>
      <c r="E60" s="7">
        <v>20</v>
      </c>
      <c r="F60" s="7">
        <v>41</v>
      </c>
      <c r="G60" s="7">
        <v>61</v>
      </c>
      <c r="H60" s="7">
        <v>15</v>
      </c>
      <c r="I60" s="7">
        <v>0</v>
      </c>
      <c r="J60" s="7">
        <v>0</v>
      </c>
      <c r="K60" s="7">
        <v>0</v>
      </c>
      <c r="L60" s="7">
        <v>7</v>
      </c>
      <c r="M60" s="7">
        <v>6</v>
      </c>
      <c r="N60" s="7">
        <v>5</v>
      </c>
    </row>
    <row r="61" spans="2:14" ht="20.149999999999999" customHeight="1" thickBot="1" x14ac:dyDescent="0.35">
      <c r="B61" s="2" t="s">
        <v>14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2:14" ht="20.149999999999999" customHeight="1" thickBot="1" x14ac:dyDescent="0.35">
      <c r="B62" s="5" t="s">
        <v>15</v>
      </c>
      <c r="C62" s="8">
        <f>SUM(C12:C61)</f>
        <v>1905</v>
      </c>
      <c r="D62" s="8">
        <f t="shared" ref="D62:N62" si="0">SUM(D12:D61)</f>
        <v>1957</v>
      </c>
      <c r="E62" s="8">
        <f t="shared" si="0"/>
        <v>2507</v>
      </c>
      <c r="F62" s="8">
        <f t="shared" si="0"/>
        <v>1727</v>
      </c>
      <c r="G62" s="8">
        <f t="shared" si="0"/>
        <v>1760</v>
      </c>
      <c r="H62" s="8">
        <f t="shared" si="0"/>
        <v>2386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178</v>
      </c>
      <c r="M62" s="8">
        <f t="shared" si="0"/>
        <v>197</v>
      </c>
      <c r="N62" s="8">
        <f t="shared" si="0"/>
        <v>121</v>
      </c>
    </row>
    <row r="63" spans="2:14" x14ac:dyDescent="0.3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  <col min="19" max="19" width="11.84375" customWidth="1"/>
  </cols>
  <sheetData>
    <row r="9" spans="2:17" ht="44.25" customHeight="1" thickBot="1" x14ac:dyDescent="0.3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3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49999999999999" customHeight="1" thickBot="1" x14ac:dyDescent="0.35">
      <c r="B11" s="1" t="s">
        <v>59</v>
      </c>
      <c r="C11" s="7">
        <v>12</v>
      </c>
      <c r="D11" s="7">
        <v>2</v>
      </c>
      <c r="E11" s="7">
        <v>7</v>
      </c>
      <c r="F11" s="7">
        <v>0</v>
      </c>
      <c r="G11" s="7">
        <v>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12</v>
      </c>
      <c r="N11" s="7">
        <v>2</v>
      </c>
      <c r="O11" s="7">
        <v>7</v>
      </c>
      <c r="P11" s="7">
        <v>0</v>
      </c>
      <c r="Q11" s="7">
        <v>3</v>
      </c>
    </row>
    <row r="12" spans="2:17" ht="20.149999999999999" customHeight="1" thickBot="1" x14ac:dyDescent="0.35">
      <c r="B12" s="2" t="s">
        <v>60</v>
      </c>
      <c r="C12" s="7">
        <v>6</v>
      </c>
      <c r="D12" s="7">
        <v>4</v>
      </c>
      <c r="E12" s="7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6</v>
      </c>
      <c r="N12" s="7">
        <v>4</v>
      </c>
      <c r="O12" s="7">
        <v>0</v>
      </c>
      <c r="P12" s="7">
        <v>2</v>
      </c>
      <c r="Q12" s="7">
        <v>0</v>
      </c>
    </row>
    <row r="13" spans="2:17" ht="20.149999999999999" customHeight="1" thickBot="1" x14ac:dyDescent="0.35">
      <c r="B13" s="2" t="s">
        <v>61</v>
      </c>
      <c r="C13" s="7">
        <v>1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1</v>
      </c>
      <c r="O13" s="7">
        <v>0</v>
      </c>
      <c r="P13" s="7">
        <v>0</v>
      </c>
      <c r="Q13" s="7">
        <v>0</v>
      </c>
    </row>
    <row r="14" spans="2:17" ht="20.149999999999999" customHeight="1" thickBot="1" x14ac:dyDescent="0.35">
      <c r="B14" s="2" t="s">
        <v>62</v>
      </c>
      <c r="C14" s="7">
        <v>2</v>
      </c>
      <c r="D14" s="7">
        <v>2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2</v>
      </c>
      <c r="O14" s="7">
        <v>0</v>
      </c>
      <c r="P14" s="7">
        <v>0</v>
      </c>
      <c r="Q14" s="7">
        <v>0</v>
      </c>
    </row>
    <row r="15" spans="2:17" ht="20.149999999999999" customHeight="1" thickBot="1" x14ac:dyDescent="0.35">
      <c r="B15" s="2" t="s">
        <v>63</v>
      </c>
      <c r="C15" s="7">
        <v>2</v>
      </c>
      <c r="D15" s="7">
        <v>1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2</v>
      </c>
      <c r="N15" s="7">
        <v>1</v>
      </c>
      <c r="O15" s="7">
        <v>0</v>
      </c>
      <c r="P15" s="7">
        <v>1</v>
      </c>
      <c r="Q15" s="7">
        <v>0</v>
      </c>
    </row>
    <row r="16" spans="2:17" ht="20.149999999999999" customHeight="1" thickBot="1" x14ac:dyDescent="0.35">
      <c r="B16" s="2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49999999999999" customHeight="1" thickBot="1" x14ac:dyDescent="0.3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49999999999999" customHeight="1" thickBot="1" x14ac:dyDescent="0.35">
      <c r="B18" s="2" t="s">
        <v>66</v>
      </c>
      <c r="C18" s="7">
        <v>3</v>
      </c>
      <c r="D18" s="7">
        <v>3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3</v>
      </c>
      <c r="N18" s="7">
        <v>3</v>
      </c>
      <c r="O18" s="7">
        <v>0</v>
      </c>
      <c r="P18" s="7">
        <v>0</v>
      </c>
      <c r="Q18" s="7">
        <v>0</v>
      </c>
    </row>
    <row r="19" spans="2:17" ht="20.149999999999999" customHeight="1" thickBot="1" x14ac:dyDescent="0.3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49999999999999" customHeight="1" thickBot="1" x14ac:dyDescent="0.3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49999999999999" customHeight="1" thickBot="1" x14ac:dyDescent="0.35">
      <c r="B21" s="2" t="s">
        <v>69</v>
      </c>
      <c r="C21" s="7">
        <v>5</v>
      </c>
      <c r="D21" s="7">
        <v>2</v>
      </c>
      <c r="E21" s="7">
        <v>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5</v>
      </c>
      <c r="N21" s="7">
        <v>2</v>
      </c>
      <c r="O21" s="7">
        <v>3</v>
      </c>
      <c r="P21" s="7">
        <v>0</v>
      </c>
      <c r="Q21" s="7">
        <v>0</v>
      </c>
    </row>
    <row r="22" spans="2:17" ht="20.149999999999999" customHeight="1" thickBot="1" x14ac:dyDescent="0.35">
      <c r="B22" s="2" t="s">
        <v>8</v>
      </c>
      <c r="C22" s="7">
        <v>1</v>
      </c>
      <c r="D22" s="7">
        <v>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1</v>
      </c>
      <c r="O22" s="7">
        <v>0</v>
      </c>
      <c r="P22" s="7">
        <v>0</v>
      </c>
      <c r="Q22" s="7">
        <v>0</v>
      </c>
    </row>
    <row r="23" spans="2:17" ht="20.149999999999999" customHeight="1" thickBot="1" x14ac:dyDescent="0.3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49999999999999" customHeight="1" thickBot="1" x14ac:dyDescent="0.35">
      <c r="B24" s="2" t="s">
        <v>70</v>
      </c>
      <c r="C24" s="7">
        <v>5</v>
      </c>
      <c r="D24" s="7">
        <v>1</v>
      </c>
      <c r="E24" s="7">
        <v>2</v>
      </c>
      <c r="F24" s="7">
        <v>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</v>
      </c>
      <c r="N24" s="7">
        <v>1</v>
      </c>
      <c r="O24" s="7">
        <v>2</v>
      </c>
      <c r="P24" s="7">
        <v>2</v>
      </c>
      <c r="Q24" s="7">
        <v>0</v>
      </c>
    </row>
    <row r="25" spans="2:17" ht="20.149999999999999" customHeight="1" thickBot="1" x14ac:dyDescent="0.35">
      <c r="B25" s="2" t="s">
        <v>71</v>
      </c>
      <c r="C25" s="7">
        <v>10</v>
      </c>
      <c r="D25" s="7">
        <v>3</v>
      </c>
      <c r="E25" s="7">
        <v>3</v>
      </c>
      <c r="F25" s="7">
        <v>1</v>
      </c>
      <c r="G25" s="7">
        <v>3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3</v>
      </c>
      <c r="O25" s="7">
        <v>3</v>
      </c>
      <c r="P25" s="7">
        <v>1</v>
      </c>
      <c r="Q25" s="7">
        <v>3</v>
      </c>
    </row>
    <row r="26" spans="2:17" ht="20.149999999999999" customHeight="1" thickBot="1" x14ac:dyDescent="0.35">
      <c r="B26" s="3" t="s">
        <v>10</v>
      </c>
      <c r="C26" s="7">
        <v>3</v>
      </c>
      <c r="D26" s="7">
        <v>3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3</v>
      </c>
      <c r="N26" s="7">
        <v>3</v>
      </c>
      <c r="O26" s="7">
        <v>0</v>
      </c>
      <c r="P26" s="7">
        <v>0</v>
      </c>
      <c r="Q26" s="7">
        <v>0</v>
      </c>
    </row>
    <row r="27" spans="2:17" ht="20.149999999999999" customHeight="1" thickBot="1" x14ac:dyDescent="0.3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49999999999999" customHeight="1" thickBot="1" x14ac:dyDescent="0.35">
      <c r="B28" s="2" t="s">
        <v>73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1</v>
      </c>
      <c r="P28" s="7">
        <v>0</v>
      </c>
      <c r="Q28" s="7">
        <v>0</v>
      </c>
    </row>
    <row r="29" spans="2:17" ht="20.149999999999999" customHeight="1" thickBot="1" x14ac:dyDescent="0.35">
      <c r="B29" s="2" t="s">
        <v>74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49999999999999" customHeight="1" thickBot="1" x14ac:dyDescent="0.35">
      <c r="B30" s="2" t="s">
        <v>75</v>
      </c>
      <c r="C30" s="7">
        <v>1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1</v>
      </c>
      <c r="O30" s="7">
        <v>0</v>
      </c>
      <c r="P30" s="7">
        <v>0</v>
      </c>
      <c r="Q30" s="7">
        <v>0</v>
      </c>
    </row>
    <row r="31" spans="2:17" ht="20.149999999999999" customHeight="1" thickBot="1" x14ac:dyDescent="0.3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49999999999999" customHeight="1" thickBot="1" x14ac:dyDescent="0.35">
      <c r="B32" s="2" t="s">
        <v>77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1</v>
      </c>
      <c r="O32" s="7">
        <v>0</v>
      </c>
      <c r="P32" s="7">
        <v>0</v>
      </c>
      <c r="Q32" s="7">
        <v>0</v>
      </c>
    </row>
    <row r="33" spans="2:17" ht="20.149999999999999" customHeight="1" thickBot="1" x14ac:dyDescent="0.3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49999999999999" customHeight="1" thickBot="1" x14ac:dyDescent="0.3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49999999999999" customHeight="1" thickBot="1" x14ac:dyDescent="0.3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49999999999999" customHeight="1" thickBot="1" x14ac:dyDescent="0.35">
      <c r="B36" s="2" t="s">
        <v>81</v>
      </c>
      <c r="C36" s="7">
        <v>1</v>
      </c>
      <c r="D36" s="7">
        <v>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1</v>
      </c>
      <c r="O36" s="7">
        <v>0</v>
      </c>
      <c r="P36" s="7">
        <v>0</v>
      </c>
      <c r="Q36" s="7">
        <v>0</v>
      </c>
    </row>
    <row r="37" spans="2:17" ht="20.149999999999999" customHeight="1" thickBot="1" x14ac:dyDescent="0.35">
      <c r="B37" s="2" t="s">
        <v>82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49999999999999" customHeight="1" thickBot="1" x14ac:dyDescent="0.3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49999999999999" customHeight="1" thickBot="1" x14ac:dyDescent="0.3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49999999999999" customHeight="1" thickBot="1" x14ac:dyDescent="0.35">
      <c r="B40" s="2" t="s">
        <v>85</v>
      </c>
      <c r="C40" s="7">
        <v>5</v>
      </c>
      <c r="D40" s="7">
        <v>1</v>
      </c>
      <c r="E40" s="7">
        <v>1</v>
      </c>
      <c r="F40" s="7">
        <v>2</v>
      </c>
      <c r="G40" s="7">
        <v>1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5</v>
      </c>
      <c r="N40" s="7">
        <v>1</v>
      </c>
      <c r="O40" s="7">
        <v>1</v>
      </c>
      <c r="P40" s="7">
        <v>2</v>
      </c>
      <c r="Q40" s="7">
        <v>1</v>
      </c>
    </row>
    <row r="41" spans="2:17" ht="20.149999999999999" customHeight="1" thickBot="1" x14ac:dyDescent="0.35">
      <c r="B41" s="2" t="s">
        <v>86</v>
      </c>
      <c r="C41" s="7">
        <v>27</v>
      </c>
      <c r="D41" s="7">
        <v>12</v>
      </c>
      <c r="E41" s="7">
        <v>6</v>
      </c>
      <c r="F41" s="7">
        <v>4</v>
      </c>
      <c r="G41" s="7">
        <v>5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27</v>
      </c>
      <c r="N41" s="7">
        <v>12</v>
      </c>
      <c r="O41" s="7">
        <v>6</v>
      </c>
      <c r="P41" s="7">
        <v>4</v>
      </c>
      <c r="Q41" s="7">
        <v>5</v>
      </c>
    </row>
    <row r="42" spans="2:17" ht="20.149999999999999" customHeight="1" thickBot="1" x14ac:dyDescent="0.35">
      <c r="B42" s="2" t="s">
        <v>87</v>
      </c>
      <c r="C42" s="7">
        <v>3</v>
      </c>
      <c r="D42" s="7">
        <v>1</v>
      </c>
      <c r="E42" s="7">
        <v>1</v>
      </c>
      <c r="F42" s="7">
        <v>0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3</v>
      </c>
      <c r="N42" s="7">
        <v>1</v>
      </c>
      <c r="O42" s="7">
        <v>1</v>
      </c>
      <c r="P42" s="7">
        <v>0</v>
      </c>
      <c r="Q42" s="7">
        <v>1</v>
      </c>
    </row>
    <row r="43" spans="2:17" ht="20.149999999999999" customHeight="1" thickBot="1" x14ac:dyDescent="0.35">
      <c r="B43" s="2" t="s">
        <v>88</v>
      </c>
      <c r="C43" s="7">
        <v>3</v>
      </c>
      <c r="D43" s="7">
        <v>0</v>
      </c>
      <c r="E43" s="7">
        <v>2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3</v>
      </c>
      <c r="N43" s="7">
        <v>0</v>
      </c>
      <c r="O43" s="7">
        <v>2</v>
      </c>
      <c r="P43" s="7">
        <v>1</v>
      </c>
      <c r="Q43" s="7">
        <v>0</v>
      </c>
    </row>
    <row r="44" spans="2:17" ht="20.149999999999999" customHeight="1" thickBot="1" x14ac:dyDescent="0.35">
      <c r="B44" s="2" t="s">
        <v>89</v>
      </c>
      <c r="C44" s="7">
        <v>5</v>
      </c>
      <c r="D44" s="7">
        <v>2</v>
      </c>
      <c r="E44" s="7">
        <v>2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5</v>
      </c>
      <c r="N44" s="7">
        <v>2</v>
      </c>
      <c r="O44" s="7">
        <v>2</v>
      </c>
      <c r="P44" s="7">
        <v>1</v>
      </c>
      <c r="Q44" s="7">
        <v>0</v>
      </c>
    </row>
    <row r="45" spans="2:17" ht="20.149999999999999" customHeight="1" thickBot="1" x14ac:dyDescent="0.35">
      <c r="B45" s="2" t="s">
        <v>90</v>
      </c>
      <c r="C45" s="7">
        <v>8</v>
      </c>
      <c r="D45" s="7">
        <v>4</v>
      </c>
      <c r="E45" s="7">
        <v>2</v>
      </c>
      <c r="F45" s="7">
        <v>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8</v>
      </c>
      <c r="N45" s="7">
        <v>4</v>
      </c>
      <c r="O45" s="7">
        <v>2</v>
      </c>
      <c r="P45" s="7">
        <v>2</v>
      </c>
      <c r="Q45" s="7">
        <v>0</v>
      </c>
    </row>
    <row r="46" spans="2:17" ht="20.149999999999999" customHeight="1" thickBot="1" x14ac:dyDescent="0.35">
      <c r="B46" s="2" t="s">
        <v>91</v>
      </c>
      <c r="C46" s="7">
        <v>4</v>
      </c>
      <c r="D46" s="7">
        <v>1</v>
      </c>
      <c r="E46" s="7">
        <v>3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4</v>
      </c>
      <c r="N46" s="7">
        <v>1</v>
      </c>
      <c r="O46" s="7">
        <v>3</v>
      </c>
      <c r="P46" s="7">
        <v>0</v>
      </c>
      <c r="Q46" s="7">
        <v>0</v>
      </c>
    </row>
    <row r="47" spans="2:17" ht="20.149999999999999" customHeight="1" thickBot="1" x14ac:dyDescent="0.35">
      <c r="B47" s="2" t="s">
        <v>92</v>
      </c>
      <c r="C47" s="7">
        <v>9</v>
      </c>
      <c r="D47" s="7">
        <v>3</v>
      </c>
      <c r="E47" s="7">
        <v>5</v>
      </c>
      <c r="F47" s="7">
        <v>0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9</v>
      </c>
      <c r="N47" s="7">
        <v>3</v>
      </c>
      <c r="O47" s="7">
        <v>5</v>
      </c>
      <c r="P47" s="7">
        <v>0</v>
      </c>
      <c r="Q47" s="7">
        <v>1</v>
      </c>
    </row>
    <row r="48" spans="2:17" ht="20.149999999999999" customHeight="1" thickBot="1" x14ac:dyDescent="0.35">
      <c r="B48" s="2" t="s">
        <v>93</v>
      </c>
      <c r="C48" s="7">
        <v>2</v>
      </c>
      <c r="D48" s="7">
        <v>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7">
        <v>2</v>
      </c>
      <c r="O48" s="7">
        <v>0</v>
      </c>
      <c r="P48" s="7">
        <v>0</v>
      </c>
      <c r="Q48" s="7">
        <v>0</v>
      </c>
    </row>
    <row r="49" spans="2:17" ht="20.149999999999999" customHeight="1" thickBot="1" x14ac:dyDescent="0.35">
      <c r="B49" s="2" t="s">
        <v>94</v>
      </c>
      <c r="C49" s="7">
        <v>3</v>
      </c>
      <c r="D49" s="7">
        <v>2</v>
      </c>
      <c r="E49" s="7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3</v>
      </c>
      <c r="N49" s="7">
        <v>2</v>
      </c>
      <c r="O49" s="7">
        <v>1</v>
      </c>
      <c r="P49" s="7">
        <v>0</v>
      </c>
      <c r="Q49" s="7">
        <v>0</v>
      </c>
    </row>
    <row r="50" spans="2:17" ht="20.149999999999999" customHeight="1" thickBot="1" x14ac:dyDescent="0.35">
      <c r="B50" s="2" t="s">
        <v>95</v>
      </c>
      <c r="C50" s="7">
        <v>5</v>
      </c>
      <c r="D50" s="7">
        <v>4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5</v>
      </c>
      <c r="N50" s="7">
        <v>4</v>
      </c>
      <c r="O50" s="7">
        <v>1</v>
      </c>
      <c r="P50" s="7">
        <v>0</v>
      </c>
      <c r="Q50" s="7">
        <v>0</v>
      </c>
    </row>
    <row r="51" spans="2:17" ht="20.149999999999999" customHeight="1" thickBot="1" x14ac:dyDescent="0.3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49999999999999" customHeight="1" thickBot="1" x14ac:dyDescent="0.3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49999999999999" customHeight="1" thickBot="1" x14ac:dyDescent="0.35">
      <c r="B53" s="2" t="s">
        <v>98</v>
      </c>
      <c r="C53" s="7">
        <v>4</v>
      </c>
      <c r="D53" s="7">
        <v>3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4</v>
      </c>
      <c r="N53" s="7">
        <v>3</v>
      </c>
      <c r="O53" s="7">
        <v>0</v>
      </c>
      <c r="P53" s="7">
        <v>1</v>
      </c>
      <c r="Q53" s="7">
        <v>0</v>
      </c>
    </row>
    <row r="54" spans="2:17" ht="20.149999999999999" customHeight="1" thickBot="1" x14ac:dyDescent="0.35">
      <c r="B54" s="2" t="s">
        <v>11</v>
      </c>
      <c r="C54" s="7">
        <v>27</v>
      </c>
      <c r="D54" s="7">
        <v>12</v>
      </c>
      <c r="E54" s="7">
        <v>5</v>
      </c>
      <c r="F54" s="7">
        <v>6</v>
      </c>
      <c r="G54" s="7">
        <v>4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27</v>
      </c>
      <c r="N54" s="7">
        <v>12</v>
      </c>
      <c r="O54" s="7">
        <v>5</v>
      </c>
      <c r="P54" s="7">
        <v>6</v>
      </c>
      <c r="Q54" s="7">
        <v>4</v>
      </c>
    </row>
    <row r="55" spans="2:17" ht="20.149999999999999" customHeight="1" thickBot="1" x14ac:dyDescent="0.35">
      <c r="B55" s="2" t="s">
        <v>12</v>
      </c>
      <c r="C55" s="7">
        <v>6</v>
      </c>
      <c r="D55" s="7">
        <v>2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6</v>
      </c>
      <c r="N55" s="7">
        <v>2</v>
      </c>
      <c r="O55" s="7">
        <v>4</v>
      </c>
      <c r="P55" s="7">
        <v>0</v>
      </c>
      <c r="Q55" s="7">
        <v>0</v>
      </c>
    </row>
    <row r="56" spans="2:17" ht="20.149999999999999" customHeight="1" thickBot="1" x14ac:dyDescent="0.35">
      <c r="B56" s="2" t="s">
        <v>13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49999999999999" customHeight="1" thickBot="1" x14ac:dyDescent="0.35">
      <c r="B57" s="2" t="s">
        <v>99</v>
      </c>
      <c r="C57" s="7">
        <v>1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  <c r="O57" s="7">
        <v>1</v>
      </c>
      <c r="P57" s="7">
        <v>0</v>
      </c>
      <c r="Q57" s="7">
        <v>0</v>
      </c>
    </row>
    <row r="58" spans="2:17" ht="20.149999999999999" customHeight="1" thickBot="1" x14ac:dyDescent="0.35">
      <c r="B58" s="2" t="s">
        <v>105</v>
      </c>
      <c r="C58" s="7">
        <v>7</v>
      </c>
      <c r="D58" s="7">
        <v>2</v>
      </c>
      <c r="E58" s="7">
        <v>5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7</v>
      </c>
      <c r="N58" s="7">
        <v>2</v>
      </c>
      <c r="O58" s="7">
        <v>5</v>
      </c>
      <c r="P58" s="7">
        <v>0</v>
      </c>
      <c r="Q58" s="7">
        <v>0</v>
      </c>
    </row>
    <row r="59" spans="2:17" ht="20.149999999999999" customHeight="1" thickBot="1" x14ac:dyDescent="0.35">
      <c r="B59" s="2" t="s">
        <v>100</v>
      </c>
      <c r="C59" s="7">
        <v>3</v>
      </c>
      <c r="D59" s="7">
        <v>1</v>
      </c>
      <c r="E59" s="7">
        <v>1</v>
      </c>
      <c r="F59" s="7">
        <v>0</v>
      </c>
      <c r="G59" s="7">
        <v>1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3</v>
      </c>
      <c r="N59" s="7">
        <v>1</v>
      </c>
      <c r="O59" s="7">
        <v>1</v>
      </c>
      <c r="P59" s="7">
        <v>0</v>
      </c>
      <c r="Q59" s="7">
        <v>1</v>
      </c>
    </row>
    <row r="60" spans="2:17" ht="20.149999999999999" customHeight="1" thickBot="1" x14ac:dyDescent="0.3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49999999999999" customHeight="1" thickBot="1" x14ac:dyDescent="0.35">
      <c r="B61" s="5" t="s">
        <v>15</v>
      </c>
      <c r="C61" s="8">
        <f>SUM(C11:C60)</f>
        <v>176</v>
      </c>
      <c r="D61" s="8">
        <f t="shared" ref="D61:Q61" si="0">SUM(D11:D60)</f>
        <v>78</v>
      </c>
      <c r="E61" s="8">
        <f t="shared" si="0"/>
        <v>56</v>
      </c>
      <c r="F61" s="8">
        <f t="shared" si="0"/>
        <v>23</v>
      </c>
      <c r="G61" s="8">
        <f t="shared" si="0"/>
        <v>19</v>
      </c>
      <c r="H61" s="8">
        <f t="shared" si="0"/>
        <v>0</v>
      </c>
      <c r="I61" s="8">
        <f t="shared" si="0"/>
        <v>0</v>
      </c>
      <c r="J61" s="8">
        <f t="shared" si="0"/>
        <v>0</v>
      </c>
      <c r="K61" s="8">
        <f t="shared" si="0"/>
        <v>0</v>
      </c>
      <c r="L61" s="8">
        <f t="shared" si="0"/>
        <v>0</v>
      </c>
      <c r="M61" s="8">
        <f t="shared" si="0"/>
        <v>176</v>
      </c>
      <c r="N61" s="8">
        <f t="shared" si="0"/>
        <v>78</v>
      </c>
      <c r="O61" s="8">
        <f t="shared" si="0"/>
        <v>56</v>
      </c>
      <c r="P61" s="8">
        <f t="shared" si="0"/>
        <v>23</v>
      </c>
      <c r="Q61" s="8">
        <f t="shared" si="0"/>
        <v>19</v>
      </c>
    </row>
    <row r="62" spans="2:17" x14ac:dyDescent="0.3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E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5" width="20.61328125" customWidth="1"/>
    <col min="19" max="19" width="12" customWidth="1"/>
  </cols>
  <sheetData>
    <row r="10" spans="2:5" ht="44.25" customHeight="1" thickBot="1" x14ac:dyDescent="0.35">
      <c r="C10" s="14" t="s">
        <v>41</v>
      </c>
      <c r="D10" s="14"/>
      <c r="E10" s="14"/>
    </row>
    <row r="11" spans="2:5" ht="44.25" customHeight="1" thickBot="1" x14ac:dyDescent="0.35">
      <c r="C11" s="6" t="s">
        <v>38</v>
      </c>
      <c r="D11" s="6" t="s">
        <v>39</v>
      </c>
      <c r="E11" s="6" t="s">
        <v>40</v>
      </c>
    </row>
    <row r="12" spans="2:5" ht="20.149999999999999" customHeight="1" thickBot="1" x14ac:dyDescent="0.3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0.75</v>
      </c>
      <c r="D12" s="10">
        <f>+IF(('Personas Enjuiciadas'!N11+'Personas Enjuiciadas'!P11)&gt;0,('Personas Enjuiciadas'!D11+'Personas Enjuiciadas'!I11)/('Personas Enjuiciadas'!N11+'Personas Enjuiciadas'!P11),"-")</f>
        <v>1</v>
      </c>
      <c r="E12" s="10">
        <f>+IF(('Personas Enjuiciadas'!O11+'Personas Enjuiciadas'!Q11)&gt;0,('Personas Enjuiciadas'!E11+'Personas Enjuiciadas'!J11)/('Personas Enjuiciadas'!O11+'Personas Enjuiciadas'!Q11),"-")</f>
        <v>0.7</v>
      </c>
    </row>
    <row r="13" spans="2:5" ht="20.149999999999999" customHeight="1" thickBot="1" x14ac:dyDescent="0.35">
      <c r="B13" s="2" t="s">
        <v>60</v>
      </c>
      <c r="C13" s="10">
        <f>+IF('Personas Enjuiciadas'!M12&gt;0,('Personas Enjuiciadas'!D12+'Personas Enjuiciadas'!E12+'Personas Enjuiciadas'!I12+'Personas Enjuiciadas'!J12)/'Personas Enjuiciadas'!M12,"-")</f>
        <v>0.66666666666666663</v>
      </c>
      <c r="D13" s="10">
        <f>+IF(('Personas Enjuiciadas'!N12+'Personas Enjuiciadas'!P12)&gt;0,('Personas Enjuiciadas'!D12+'Personas Enjuiciadas'!I12)/('Personas Enjuiciadas'!N12+'Personas Enjuiciadas'!P12),"-")</f>
        <v>0.66666666666666663</v>
      </c>
      <c r="E13" s="10" t="str">
        <f>+IF(('Personas Enjuiciadas'!O12+'Personas Enjuiciadas'!Q12)&gt;0,('Personas Enjuiciadas'!E12+'Personas Enjuiciadas'!J12)/('Personas Enjuiciadas'!O12+'Personas Enjuiciadas'!Q12),"-")</f>
        <v>-</v>
      </c>
    </row>
    <row r="14" spans="2:5" ht="20.149999999999999" customHeight="1" thickBot="1" x14ac:dyDescent="0.35">
      <c r="B14" s="2" t="s">
        <v>61</v>
      </c>
      <c r="C14" s="10">
        <f>+IF('Personas Enjuiciadas'!M13&gt;0,('Personas Enjuiciadas'!D13+'Personas Enjuiciadas'!E13+'Personas Enjuiciadas'!I13+'Personas Enjuiciadas'!J13)/'Personas Enjuiciadas'!M13,"-")</f>
        <v>1</v>
      </c>
      <c r="D14" s="10">
        <f>+IF(('Personas Enjuiciadas'!N13+'Personas Enjuiciadas'!P13)&gt;0,('Personas Enjuiciadas'!D13+'Personas Enjuiciadas'!I13)/('Personas Enjuiciadas'!N13+'Personas Enjuiciadas'!P13),"-")</f>
        <v>1</v>
      </c>
      <c r="E14" s="10" t="str">
        <f>+IF(('Personas Enjuiciadas'!O13+'Personas Enjuiciadas'!Q13)&gt;0,('Personas Enjuiciadas'!E13+'Personas Enjuiciadas'!J13)/('Personas Enjuiciadas'!O13+'Personas Enjuiciadas'!Q13),"-")</f>
        <v>-</v>
      </c>
    </row>
    <row r="15" spans="2:5" ht="20.149999999999999" customHeight="1" thickBot="1" x14ac:dyDescent="0.35">
      <c r="B15" s="2" t="s">
        <v>62</v>
      </c>
      <c r="C15" s="10">
        <f>+IF('Personas Enjuiciadas'!M14&gt;0,('Personas Enjuiciadas'!D14+'Personas Enjuiciadas'!E14+'Personas Enjuiciadas'!I14+'Personas Enjuiciadas'!J14)/'Personas Enjuiciadas'!M14,"-")</f>
        <v>1</v>
      </c>
      <c r="D15" s="10">
        <f>+IF(('Personas Enjuiciadas'!N14+'Personas Enjuiciadas'!P14)&gt;0,('Personas Enjuiciadas'!D14+'Personas Enjuiciadas'!I14)/('Personas Enjuiciadas'!N14+'Personas Enjuiciadas'!P14),"-")</f>
        <v>1</v>
      </c>
      <c r="E15" s="10" t="str">
        <f>+IF(('Personas Enjuiciadas'!O14+'Personas Enjuiciadas'!Q14)&gt;0,('Personas Enjuiciadas'!E14+'Personas Enjuiciadas'!J14)/('Personas Enjuiciadas'!O14+'Personas Enjuiciadas'!Q14),"-")</f>
        <v>-</v>
      </c>
    </row>
    <row r="16" spans="2:5" ht="20.149999999999999" customHeight="1" thickBot="1" x14ac:dyDescent="0.3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0.5</v>
      </c>
      <c r="D16" s="10">
        <f>+IF(('Personas Enjuiciadas'!N15+'Personas Enjuiciadas'!P15)&gt;0,('Personas Enjuiciadas'!D15+'Personas Enjuiciadas'!I15)/('Personas Enjuiciadas'!N15+'Personas Enjuiciadas'!P15),"-")</f>
        <v>0.5</v>
      </c>
      <c r="E16" s="10" t="str">
        <f>+IF(('Personas Enjuiciadas'!O15+'Personas Enjuiciadas'!Q15)&gt;0,('Personas Enjuiciadas'!E15+'Personas Enjuiciadas'!J15)/('Personas Enjuiciadas'!O15+'Personas Enjuiciadas'!Q15),"-")</f>
        <v>-</v>
      </c>
    </row>
    <row r="17" spans="2:5" ht="20.149999999999999" customHeight="1" thickBot="1" x14ac:dyDescent="0.35">
      <c r="B17" s="2" t="s">
        <v>64</v>
      </c>
      <c r="C17" s="10" t="str">
        <f>+IF('Personas Enjuiciadas'!M16&gt;0,('Personas Enjuiciadas'!D16+'Personas Enjuiciadas'!E16+'Personas Enjuiciadas'!I16+'Personas Enjuiciadas'!J16)/'Personas Enjuiciadas'!M16,"-")</f>
        <v>-</v>
      </c>
      <c r="D17" s="10" t="str">
        <f>+IF(('Personas Enjuiciadas'!N16+'Personas Enjuiciadas'!P16)&gt;0,('Personas Enjuiciadas'!D16+'Personas Enjuiciadas'!I16)/('Personas Enjuiciadas'!N16+'Personas Enjuiciadas'!P16),"-")</f>
        <v>-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49999999999999" customHeight="1" thickBot="1" x14ac:dyDescent="0.35">
      <c r="B18" s="2" t="s">
        <v>65</v>
      </c>
      <c r="C18" s="10" t="str">
        <f>+IF('Personas Enjuiciadas'!M17&gt;0,('Personas Enjuiciadas'!D17+'Personas Enjuiciadas'!E17+'Personas Enjuiciadas'!I17+'Personas Enjuiciadas'!J17)/'Personas Enjuiciadas'!M17,"-")</f>
        <v>-</v>
      </c>
      <c r="D18" s="10" t="str">
        <f>+IF(('Personas Enjuiciadas'!N17+'Personas Enjuiciadas'!P17)&gt;0,('Personas Enjuiciadas'!D17+'Personas Enjuiciadas'!I17)/('Personas Enjuiciadas'!N17+'Personas Enjuiciadas'!P17),"-")</f>
        <v>-</v>
      </c>
      <c r="E18" s="10" t="str">
        <f>+IF(('Personas Enjuiciadas'!O17+'Personas Enjuiciadas'!Q17)&gt;0,('Personas Enjuiciadas'!E17+'Personas Enjuiciadas'!J17)/('Personas Enjuiciadas'!O17+'Personas Enjuiciadas'!Q17),"-")</f>
        <v>-</v>
      </c>
    </row>
    <row r="19" spans="2:5" ht="20.149999999999999" customHeight="1" thickBot="1" x14ac:dyDescent="0.35">
      <c r="B19" s="2" t="s">
        <v>66</v>
      </c>
      <c r="C19" s="10">
        <f>+IF('Personas Enjuiciadas'!M18&gt;0,('Personas Enjuiciadas'!D18+'Personas Enjuiciadas'!E18+'Personas Enjuiciadas'!I18+'Personas Enjuiciadas'!J18)/'Personas Enjuiciadas'!M18,"-")</f>
        <v>1</v>
      </c>
      <c r="D19" s="10">
        <f>+IF(('Personas Enjuiciadas'!N18+'Personas Enjuiciadas'!P18)&gt;0,('Personas Enjuiciadas'!D18+'Personas Enjuiciadas'!I18)/('Personas Enjuiciadas'!N18+'Personas Enjuiciadas'!P18),"-")</f>
        <v>1</v>
      </c>
      <c r="E19" s="10" t="str">
        <f>+IF(('Personas Enjuiciadas'!O18+'Personas Enjuiciadas'!Q18)&gt;0,('Personas Enjuiciadas'!E18+'Personas Enjuiciadas'!J18)/('Personas Enjuiciadas'!O18+'Personas Enjuiciadas'!Q18),"-")</f>
        <v>-</v>
      </c>
    </row>
    <row r="20" spans="2:5" ht="20.149999999999999" customHeight="1" thickBot="1" x14ac:dyDescent="0.35">
      <c r="B20" s="2" t="s">
        <v>67</v>
      </c>
      <c r="C20" s="10" t="str">
        <f>+IF('Personas Enjuiciadas'!M19&gt;0,('Personas Enjuiciadas'!D19+'Personas Enjuiciadas'!E19+'Personas Enjuiciadas'!I19+'Personas Enjuiciadas'!J19)/'Personas Enjuiciadas'!M19,"-")</f>
        <v>-</v>
      </c>
      <c r="D20" s="10" t="str">
        <f>+IF(('Personas Enjuiciadas'!N19+'Personas Enjuiciadas'!P19)&gt;0,('Personas Enjuiciadas'!D19+'Personas Enjuiciadas'!I19)/('Personas Enjuiciadas'!N19+'Personas Enjuiciadas'!P19),"-")</f>
        <v>-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49999999999999" customHeight="1" thickBot="1" x14ac:dyDescent="0.3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49999999999999" customHeight="1" thickBot="1" x14ac:dyDescent="0.35">
      <c r="B22" s="2" t="s">
        <v>69</v>
      </c>
      <c r="C22" s="10">
        <f>+IF('Personas Enjuiciadas'!M21&gt;0,('Personas Enjuiciadas'!D21+'Personas Enjuiciadas'!E21+'Personas Enjuiciadas'!I21+'Personas Enjuiciadas'!J21)/'Personas Enjuiciadas'!M21,"-")</f>
        <v>1</v>
      </c>
      <c r="D22" s="10">
        <f>+IF(('Personas Enjuiciadas'!N21+'Personas Enjuiciadas'!P21)&gt;0,('Personas Enjuiciadas'!D21+'Personas Enjuiciadas'!I21)/('Personas Enjuiciadas'!N21+'Personas Enjuiciadas'!P21),"-")</f>
        <v>1</v>
      </c>
      <c r="E22" s="10">
        <f>+IF(('Personas Enjuiciadas'!O21+'Personas Enjuiciadas'!Q21)&gt;0,('Personas Enjuiciadas'!E21+'Personas Enjuiciadas'!J21)/('Personas Enjuiciadas'!O21+'Personas Enjuiciadas'!Q21),"-")</f>
        <v>1</v>
      </c>
    </row>
    <row r="23" spans="2:5" ht="20.149999999999999" customHeight="1" thickBot="1" x14ac:dyDescent="0.3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1</v>
      </c>
      <c r="D23" s="10">
        <f>+IF(('Personas Enjuiciadas'!N22+'Personas Enjuiciadas'!P22)&gt;0,('Personas Enjuiciadas'!D22+'Personas Enjuiciadas'!I22)/('Personas Enjuiciadas'!N22+'Personas Enjuiciadas'!P22),"-")</f>
        <v>1</v>
      </c>
      <c r="E23" s="10" t="str">
        <f>+IF(('Personas Enjuiciadas'!O22+'Personas Enjuiciadas'!Q22)&gt;0,('Personas Enjuiciadas'!E22+'Personas Enjuiciadas'!J22)/('Personas Enjuiciadas'!O22+'Personas Enjuiciadas'!Q22),"-")</f>
        <v>-</v>
      </c>
    </row>
    <row r="24" spans="2:5" ht="20.149999999999999" customHeight="1" thickBot="1" x14ac:dyDescent="0.35">
      <c r="B24" s="2" t="s">
        <v>9</v>
      </c>
      <c r="C24" s="10" t="str">
        <f>+IF('Personas Enjuiciadas'!M23&gt;0,('Personas Enjuiciadas'!D23+'Personas Enjuiciadas'!E23+'Personas Enjuiciadas'!I23+'Personas Enjuiciadas'!J23)/'Personas Enjuiciadas'!M23,"-")</f>
        <v>-</v>
      </c>
      <c r="D24" s="10" t="str">
        <f>+IF(('Personas Enjuiciadas'!N23+'Personas Enjuiciadas'!P23)&gt;0,('Personas Enjuiciadas'!D23+'Personas Enjuiciadas'!I23)/('Personas Enjuiciadas'!N23+'Personas Enjuiciadas'!P23),"-")</f>
        <v>-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49999999999999" customHeight="1" thickBot="1" x14ac:dyDescent="0.3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0.6</v>
      </c>
      <c r="D25" s="10">
        <f>+IF(('Personas Enjuiciadas'!N24+'Personas Enjuiciadas'!P24)&gt;0,('Personas Enjuiciadas'!D24+'Personas Enjuiciadas'!I24)/('Personas Enjuiciadas'!N24+'Personas Enjuiciadas'!P24),"-")</f>
        <v>0.33333333333333331</v>
      </c>
      <c r="E25" s="10">
        <f>+IF(('Personas Enjuiciadas'!O24+'Personas Enjuiciadas'!Q24)&gt;0,('Personas Enjuiciadas'!E24+'Personas Enjuiciadas'!J24)/('Personas Enjuiciadas'!O24+'Personas Enjuiciadas'!Q24),"-")</f>
        <v>1</v>
      </c>
    </row>
    <row r="26" spans="2:5" ht="20.149999999999999" customHeight="1" thickBot="1" x14ac:dyDescent="0.35">
      <c r="B26" s="2" t="s">
        <v>71</v>
      </c>
      <c r="C26" s="10">
        <f>+IF('Personas Enjuiciadas'!M25&gt;0,('Personas Enjuiciadas'!D25+'Personas Enjuiciadas'!E25+'Personas Enjuiciadas'!I25+'Personas Enjuiciadas'!J25)/'Personas Enjuiciadas'!M25,"-")</f>
        <v>0.6</v>
      </c>
      <c r="D26" s="10">
        <f>+IF(('Personas Enjuiciadas'!N25+'Personas Enjuiciadas'!P25)&gt;0,('Personas Enjuiciadas'!D25+'Personas Enjuiciadas'!I25)/('Personas Enjuiciadas'!N25+'Personas Enjuiciadas'!P25),"-")</f>
        <v>0.75</v>
      </c>
      <c r="E26" s="10">
        <f>+IF(('Personas Enjuiciadas'!O25+'Personas Enjuiciadas'!Q25)&gt;0,('Personas Enjuiciadas'!E25+'Personas Enjuiciadas'!J25)/('Personas Enjuiciadas'!O25+'Personas Enjuiciadas'!Q25),"-")</f>
        <v>0.5</v>
      </c>
    </row>
    <row r="27" spans="2:5" ht="20.149999999999999" customHeight="1" thickBot="1" x14ac:dyDescent="0.35">
      <c r="B27" s="3" t="s">
        <v>10</v>
      </c>
      <c r="C27" s="10">
        <f>+IF('Personas Enjuiciadas'!M26&gt;0,('Personas Enjuiciadas'!D26+'Personas Enjuiciadas'!E26+'Personas Enjuiciadas'!I26+'Personas Enjuiciadas'!J26)/'Personas Enjuiciadas'!M26,"-")</f>
        <v>1</v>
      </c>
      <c r="D27" s="10">
        <f>+IF(('Personas Enjuiciadas'!N26+'Personas Enjuiciadas'!P26)&gt;0,('Personas Enjuiciadas'!D26+'Personas Enjuiciadas'!I26)/('Personas Enjuiciadas'!N26+'Personas Enjuiciadas'!P26),"-")</f>
        <v>1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49999999999999" customHeight="1" thickBot="1" x14ac:dyDescent="0.3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49999999999999" customHeight="1" thickBot="1" x14ac:dyDescent="0.35">
      <c r="B29" s="2" t="s">
        <v>73</v>
      </c>
      <c r="C29" s="10">
        <f>+IF('Personas Enjuiciadas'!M28&gt;0,('Personas Enjuiciadas'!D28+'Personas Enjuiciadas'!E28+'Personas Enjuiciadas'!I28+'Personas Enjuiciadas'!J28)/'Personas Enjuiciadas'!M28,"-")</f>
        <v>1</v>
      </c>
      <c r="D29" s="10" t="str">
        <f>+IF(('Personas Enjuiciadas'!N28+'Personas Enjuiciadas'!P28)&gt;0,('Personas Enjuiciadas'!D28+'Personas Enjuiciadas'!I28)/('Personas Enjuiciadas'!N28+'Personas Enjuiciadas'!P28),"-")</f>
        <v>-</v>
      </c>
      <c r="E29" s="10">
        <f>+IF(('Personas Enjuiciadas'!O28+'Personas Enjuiciadas'!Q28)&gt;0,('Personas Enjuiciadas'!E28+'Personas Enjuiciadas'!J28)/('Personas Enjuiciadas'!O28+'Personas Enjuiciadas'!Q28),"-")</f>
        <v>1</v>
      </c>
    </row>
    <row r="30" spans="2:5" ht="20.149999999999999" customHeight="1" thickBot="1" x14ac:dyDescent="0.35">
      <c r="B30" s="2" t="s">
        <v>74</v>
      </c>
      <c r="C30" s="10" t="str">
        <f>+IF('Personas Enjuiciadas'!M29&gt;0,('Personas Enjuiciadas'!D29+'Personas Enjuiciadas'!E29+'Personas Enjuiciadas'!I29+'Personas Enjuiciadas'!J29)/'Personas Enjuiciadas'!M29,"-")</f>
        <v>-</v>
      </c>
      <c r="D30" s="10" t="str">
        <f>+IF(('Personas Enjuiciadas'!N29+'Personas Enjuiciadas'!P29)&gt;0,('Personas Enjuiciadas'!D29+'Personas Enjuiciadas'!I29)/('Personas Enjuiciadas'!N29+'Personas Enjuiciadas'!P29),"-")</f>
        <v>-</v>
      </c>
      <c r="E30" s="10" t="str">
        <f>+IF(('Personas Enjuiciadas'!O29+'Personas Enjuiciadas'!Q29)&gt;0,('Personas Enjuiciadas'!E29+'Personas Enjuiciadas'!J29)/('Personas Enjuiciadas'!O29+'Personas Enjuiciadas'!Q29),"-")</f>
        <v>-</v>
      </c>
    </row>
    <row r="31" spans="2:5" ht="20.149999999999999" customHeight="1" thickBot="1" x14ac:dyDescent="0.35">
      <c r="B31" s="2" t="s">
        <v>75</v>
      </c>
      <c r="C31" s="10">
        <f>+IF('Personas Enjuiciadas'!M30&gt;0,('Personas Enjuiciadas'!D30+'Personas Enjuiciadas'!E30+'Personas Enjuiciadas'!I30+'Personas Enjuiciadas'!J30)/'Personas Enjuiciadas'!M30,"-")</f>
        <v>1</v>
      </c>
      <c r="D31" s="10">
        <f>+IF(('Personas Enjuiciadas'!N30+'Personas Enjuiciadas'!P30)&gt;0,('Personas Enjuiciadas'!D30+'Personas Enjuiciadas'!I30)/('Personas Enjuiciadas'!N30+'Personas Enjuiciadas'!P30),"-")</f>
        <v>1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49999999999999" customHeight="1" thickBot="1" x14ac:dyDescent="0.3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49999999999999" customHeight="1" thickBot="1" x14ac:dyDescent="0.35">
      <c r="B33" s="2" t="s">
        <v>77</v>
      </c>
      <c r="C33" s="10">
        <f>+IF('Personas Enjuiciadas'!M32&gt;0,('Personas Enjuiciadas'!D32+'Personas Enjuiciadas'!E32+'Personas Enjuiciadas'!I32+'Personas Enjuiciadas'!J32)/'Personas Enjuiciadas'!M32,"-")</f>
        <v>1</v>
      </c>
      <c r="D33" s="10">
        <f>+IF(('Personas Enjuiciadas'!N32+'Personas Enjuiciadas'!P32)&gt;0,('Personas Enjuiciadas'!D32+'Personas Enjuiciadas'!I32)/('Personas Enjuiciadas'!N32+'Personas Enjuiciadas'!P32),"-")</f>
        <v>1</v>
      </c>
      <c r="E33" s="10" t="str">
        <f>+IF(('Personas Enjuiciadas'!O32+'Personas Enjuiciadas'!Q32)&gt;0,('Personas Enjuiciadas'!E32+'Personas Enjuiciadas'!J32)/('Personas Enjuiciadas'!O32+'Personas Enjuiciadas'!Q32),"-")</f>
        <v>-</v>
      </c>
    </row>
    <row r="34" spans="2:5" ht="20.149999999999999" customHeight="1" thickBot="1" x14ac:dyDescent="0.35">
      <c r="B34" s="2" t="s">
        <v>78</v>
      </c>
      <c r="C34" s="10" t="str">
        <f>+IF('Personas Enjuiciadas'!M33&gt;0,('Personas Enjuiciadas'!D33+'Personas Enjuiciadas'!E33+'Personas Enjuiciadas'!I33+'Personas Enjuiciadas'!J33)/'Personas Enjuiciadas'!M33,"-")</f>
        <v>-</v>
      </c>
      <c r="D34" s="10" t="str">
        <f>+IF(('Personas Enjuiciadas'!N33+'Personas Enjuiciadas'!P33)&gt;0,('Personas Enjuiciadas'!D33+'Personas Enjuiciadas'!I33)/('Personas Enjuiciadas'!N33+'Personas Enjuiciadas'!P33),"-")</f>
        <v>-</v>
      </c>
      <c r="E34" s="10" t="str">
        <f>+IF(('Personas Enjuiciadas'!O33+'Personas Enjuiciadas'!Q33)&gt;0,('Personas Enjuiciadas'!E33+'Personas Enjuiciadas'!J33)/('Personas Enjuiciadas'!O33+'Personas Enjuiciadas'!Q33),"-")</f>
        <v>-</v>
      </c>
    </row>
    <row r="35" spans="2:5" ht="20.149999999999999" customHeight="1" thickBot="1" x14ac:dyDescent="0.35">
      <c r="B35" s="2" t="s">
        <v>79</v>
      </c>
      <c r="C35" s="10" t="str">
        <f>+IF('Personas Enjuiciadas'!M34&gt;0,('Personas Enjuiciadas'!D34+'Personas Enjuiciadas'!E34+'Personas Enjuiciadas'!I34+'Personas Enjuiciadas'!J34)/'Personas Enjuiciadas'!M34,"-")</f>
        <v>-</v>
      </c>
      <c r="D35" s="10" t="str">
        <f>+IF(('Personas Enjuiciadas'!N34+'Personas Enjuiciadas'!P34)&gt;0,('Personas Enjuiciadas'!D34+'Personas Enjuiciadas'!I34)/('Personas Enjuiciadas'!N34+'Personas Enjuiciadas'!P34),"-")</f>
        <v>-</v>
      </c>
      <c r="E35" s="10" t="str">
        <f>+IF(('Personas Enjuiciadas'!O34+'Personas Enjuiciadas'!Q34)&gt;0,('Personas Enjuiciadas'!E34+'Personas Enjuiciadas'!J34)/('Personas Enjuiciadas'!O34+'Personas Enjuiciadas'!Q34),"-")</f>
        <v>-</v>
      </c>
    </row>
    <row r="36" spans="2:5" ht="20.149999999999999" customHeight="1" thickBot="1" x14ac:dyDescent="0.35">
      <c r="B36" s="2" t="s">
        <v>80</v>
      </c>
      <c r="C36" s="10" t="str">
        <f>+IF('Personas Enjuiciadas'!M35&gt;0,('Personas Enjuiciadas'!D35+'Personas Enjuiciadas'!E35+'Personas Enjuiciadas'!I35+'Personas Enjuiciadas'!J35)/'Personas Enjuiciadas'!M35,"-")</f>
        <v>-</v>
      </c>
      <c r="D36" s="10" t="str">
        <f>+IF(('Personas Enjuiciadas'!N35+'Personas Enjuiciadas'!P35)&gt;0,('Personas Enjuiciadas'!D35+'Personas Enjuiciadas'!I35)/('Personas Enjuiciadas'!N35+'Personas Enjuiciadas'!P35),"-")</f>
        <v>-</v>
      </c>
      <c r="E36" s="10" t="str">
        <f>+IF(('Personas Enjuiciadas'!O35+'Personas Enjuiciadas'!Q35)&gt;0,('Personas Enjuiciadas'!E35+'Personas Enjuiciadas'!J35)/('Personas Enjuiciadas'!O35+'Personas Enjuiciadas'!Q35),"-")</f>
        <v>-</v>
      </c>
    </row>
    <row r="37" spans="2:5" ht="20.149999999999999" customHeight="1" thickBot="1" x14ac:dyDescent="0.35">
      <c r="B37" s="2" t="s">
        <v>81</v>
      </c>
      <c r="C37" s="10">
        <f>+IF('Personas Enjuiciadas'!M36&gt;0,('Personas Enjuiciadas'!D36+'Personas Enjuiciadas'!E36+'Personas Enjuiciadas'!I36+'Personas Enjuiciadas'!J36)/'Personas Enjuiciadas'!M36,"-")</f>
        <v>1</v>
      </c>
      <c r="D37" s="10">
        <f>+IF(('Personas Enjuiciadas'!N36+'Personas Enjuiciadas'!P36)&gt;0,('Personas Enjuiciadas'!D36+'Personas Enjuiciadas'!I36)/('Personas Enjuiciadas'!N36+'Personas Enjuiciadas'!P36),"-")</f>
        <v>1</v>
      </c>
      <c r="E37" s="10" t="str">
        <f>+IF(('Personas Enjuiciadas'!O36+'Personas Enjuiciadas'!Q36)&gt;0,('Personas Enjuiciadas'!E36+'Personas Enjuiciadas'!J36)/('Personas Enjuiciadas'!O36+'Personas Enjuiciadas'!Q36),"-")</f>
        <v>-</v>
      </c>
    </row>
    <row r="38" spans="2:5" ht="20.149999999999999" customHeight="1" thickBot="1" x14ac:dyDescent="0.35">
      <c r="B38" s="2" t="s">
        <v>82</v>
      </c>
      <c r="C38" s="10" t="str">
        <f>+IF('Personas Enjuiciadas'!M37&gt;0,('Personas Enjuiciadas'!D37+'Personas Enjuiciadas'!E37+'Personas Enjuiciadas'!I37+'Personas Enjuiciadas'!J37)/'Personas Enjuiciadas'!M37,"-")</f>
        <v>-</v>
      </c>
      <c r="D38" s="10" t="str">
        <f>+IF(('Personas Enjuiciadas'!N37+'Personas Enjuiciadas'!P37)&gt;0,('Personas Enjuiciadas'!D37+'Personas Enjuiciadas'!I37)/('Personas Enjuiciadas'!N37+'Personas Enjuiciadas'!P37),"-")</f>
        <v>-</v>
      </c>
      <c r="E38" s="10" t="str">
        <f>+IF(('Personas Enjuiciadas'!O37+'Personas Enjuiciadas'!Q37)&gt;0,('Personas Enjuiciadas'!E37+'Personas Enjuiciadas'!J37)/('Personas Enjuiciadas'!O37+'Personas Enjuiciadas'!Q37),"-")</f>
        <v>-</v>
      </c>
    </row>
    <row r="39" spans="2:5" ht="20.149999999999999" customHeight="1" thickBot="1" x14ac:dyDescent="0.35">
      <c r="B39" s="2" t="s">
        <v>83</v>
      </c>
      <c r="C39" s="10" t="str">
        <f>+IF('Personas Enjuiciadas'!M38&gt;0,('Personas Enjuiciadas'!D38+'Personas Enjuiciadas'!E38+'Personas Enjuiciadas'!I38+'Personas Enjuiciadas'!J38)/'Personas Enjuiciadas'!M38,"-")</f>
        <v>-</v>
      </c>
      <c r="D39" s="10" t="str">
        <f>+IF(('Personas Enjuiciadas'!N38+'Personas Enjuiciadas'!P38)&gt;0,('Personas Enjuiciadas'!D38+'Personas Enjuiciadas'!I38)/('Personas Enjuiciadas'!N38+'Personas Enjuiciadas'!P38),"-")</f>
        <v>-</v>
      </c>
      <c r="E39" s="10" t="str">
        <f>+IF(('Personas Enjuiciadas'!O38+'Personas Enjuiciadas'!Q38)&gt;0,('Personas Enjuiciadas'!E38+'Personas Enjuiciadas'!J38)/('Personas Enjuiciadas'!O38+'Personas Enjuiciadas'!Q38),"-")</f>
        <v>-</v>
      </c>
    </row>
    <row r="40" spans="2:5" ht="20.149999999999999" customHeight="1" thickBot="1" x14ac:dyDescent="0.35">
      <c r="B40" s="2" t="s">
        <v>84</v>
      </c>
      <c r="C40" s="10" t="str">
        <f>+IF('Personas Enjuiciadas'!M39&gt;0,('Personas Enjuiciadas'!D39+'Personas Enjuiciadas'!E39+'Personas Enjuiciadas'!I39+'Personas Enjuiciadas'!J39)/'Personas Enjuiciadas'!M39,"-")</f>
        <v>-</v>
      </c>
      <c r="D40" s="10" t="str">
        <f>+IF(('Personas Enjuiciadas'!N39+'Personas Enjuiciadas'!P39)&gt;0,('Personas Enjuiciadas'!D39+'Personas Enjuiciadas'!I39)/('Personas Enjuiciadas'!N39+'Personas Enjuiciadas'!P39),"-")</f>
        <v>-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49999999999999" customHeight="1" thickBot="1" x14ac:dyDescent="0.35">
      <c r="B41" s="2" t="s">
        <v>85</v>
      </c>
      <c r="C41" s="10">
        <f>+IF('Personas Enjuiciadas'!M40&gt;0,('Personas Enjuiciadas'!D40+'Personas Enjuiciadas'!E40+'Personas Enjuiciadas'!I40+'Personas Enjuiciadas'!J40)/'Personas Enjuiciadas'!M40,"-")</f>
        <v>0.4</v>
      </c>
      <c r="D41" s="10">
        <f>+IF(('Personas Enjuiciadas'!N40+'Personas Enjuiciadas'!P40)&gt;0,('Personas Enjuiciadas'!D40+'Personas Enjuiciadas'!I40)/('Personas Enjuiciadas'!N40+'Personas Enjuiciadas'!P40),"-")</f>
        <v>0.33333333333333331</v>
      </c>
      <c r="E41" s="10">
        <f>+IF(('Personas Enjuiciadas'!O40+'Personas Enjuiciadas'!Q40)&gt;0,('Personas Enjuiciadas'!E40+'Personas Enjuiciadas'!J40)/('Personas Enjuiciadas'!O40+'Personas Enjuiciadas'!Q40),"-")</f>
        <v>0.5</v>
      </c>
    </row>
    <row r="42" spans="2:5" ht="20.149999999999999" customHeight="1" thickBot="1" x14ac:dyDescent="0.3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0.66666666666666663</v>
      </c>
      <c r="D42" s="10">
        <f>+IF(('Personas Enjuiciadas'!N41+'Personas Enjuiciadas'!P41)&gt;0,('Personas Enjuiciadas'!D41+'Personas Enjuiciadas'!I41)/('Personas Enjuiciadas'!N41+'Personas Enjuiciadas'!P41),"-")</f>
        <v>0.75</v>
      </c>
      <c r="E42" s="10">
        <f>+IF(('Personas Enjuiciadas'!O41+'Personas Enjuiciadas'!Q41)&gt;0,('Personas Enjuiciadas'!E41+'Personas Enjuiciadas'!J41)/('Personas Enjuiciadas'!O41+'Personas Enjuiciadas'!Q41),"-")</f>
        <v>0.54545454545454541</v>
      </c>
    </row>
    <row r="43" spans="2:5" ht="20.149999999999999" customHeight="1" thickBot="1" x14ac:dyDescent="0.35">
      <c r="B43" s="2" t="s">
        <v>87</v>
      </c>
      <c r="C43" s="10">
        <f>+IF('Personas Enjuiciadas'!M42&gt;0,('Personas Enjuiciadas'!D42+'Personas Enjuiciadas'!E42+'Personas Enjuiciadas'!I42+'Personas Enjuiciadas'!J42)/'Personas Enjuiciadas'!M42,"-")</f>
        <v>0.66666666666666663</v>
      </c>
      <c r="D43" s="10">
        <f>+IF(('Personas Enjuiciadas'!N42+'Personas Enjuiciadas'!P42)&gt;0,('Personas Enjuiciadas'!D42+'Personas Enjuiciadas'!I42)/('Personas Enjuiciadas'!N42+'Personas Enjuiciadas'!P42),"-")</f>
        <v>1</v>
      </c>
      <c r="E43" s="10">
        <f>+IF(('Personas Enjuiciadas'!O42+'Personas Enjuiciadas'!Q42)&gt;0,('Personas Enjuiciadas'!E42+'Personas Enjuiciadas'!J42)/('Personas Enjuiciadas'!O42+'Personas Enjuiciadas'!Q42),"-")</f>
        <v>0.5</v>
      </c>
    </row>
    <row r="44" spans="2:5" ht="20.149999999999999" customHeight="1" thickBot="1" x14ac:dyDescent="0.35">
      <c r="B44" s="2" t="s">
        <v>88</v>
      </c>
      <c r="C44" s="10">
        <f>+IF('Personas Enjuiciadas'!M43&gt;0,('Personas Enjuiciadas'!D43+'Personas Enjuiciadas'!E43+'Personas Enjuiciadas'!I43+'Personas Enjuiciadas'!J43)/'Personas Enjuiciadas'!M43,"-")</f>
        <v>0.66666666666666663</v>
      </c>
      <c r="D44" s="10">
        <f>+IF(('Personas Enjuiciadas'!N43+'Personas Enjuiciadas'!P43)&gt;0,('Personas Enjuiciadas'!D43+'Personas Enjuiciadas'!I43)/('Personas Enjuiciadas'!N43+'Personas Enjuiciadas'!P43),"-")</f>
        <v>0</v>
      </c>
      <c r="E44" s="10">
        <f>+IF(('Personas Enjuiciadas'!O43+'Personas Enjuiciadas'!Q43)&gt;0,('Personas Enjuiciadas'!E43+'Personas Enjuiciadas'!J43)/('Personas Enjuiciadas'!O43+'Personas Enjuiciadas'!Q43),"-")</f>
        <v>1</v>
      </c>
    </row>
    <row r="45" spans="2:5" ht="20.149999999999999" customHeight="1" thickBot="1" x14ac:dyDescent="0.3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0.8</v>
      </c>
      <c r="D45" s="10">
        <f>+IF(('Personas Enjuiciadas'!N44+'Personas Enjuiciadas'!P44)&gt;0,('Personas Enjuiciadas'!D44+'Personas Enjuiciadas'!I44)/('Personas Enjuiciadas'!N44+'Personas Enjuiciadas'!P44),"-")</f>
        <v>0.66666666666666663</v>
      </c>
      <c r="E45" s="10">
        <f>+IF(('Personas Enjuiciadas'!O44+'Personas Enjuiciadas'!Q44)&gt;0,('Personas Enjuiciadas'!E44+'Personas Enjuiciadas'!J44)/('Personas Enjuiciadas'!O44+'Personas Enjuiciadas'!Q44),"-")</f>
        <v>1</v>
      </c>
    </row>
    <row r="46" spans="2:5" ht="20.149999999999999" customHeight="1" thickBot="1" x14ac:dyDescent="0.3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0.75</v>
      </c>
      <c r="D46" s="10">
        <f>+IF(('Personas Enjuiciadas'!N45+'Personas Enjuiciadas'!P45)&gt;0,('Personas Enjuiciadas'!D45+'Personas Enjuiciadas'!I45)/('Personas Enjuiciadas'!N45+'Personas Enjuiciadas'!P45),"-")</f>
        <v>0.66666666666666663</v>
      </c>
      <c r="E46" s="10">
        <f>+IF(('Personas Enjuiciadas'!O45+'Personas Enjuiciadas'!Q45)&gt;0,('Personas Enjuiciadas'!E45+'Personas Enjuiciadas'!J45)/('Personas Enjuiciadas'!O45+'Personas Enjuiciadas'!Q45),"-")</f>
        <v>1</v>
      </c>
    </row>
    <row r="47" spans="2:5" ht="20.149999999999999" customHeight="1" thickBot="1" x14ac:dyDescent="0.35">
      <c r="B47" s="2" t="s">
        <v>91</v>
      </c>
      <c r="C47" s="10">
        <f>+IF('Personas Enjuiciadas'!M46&gt;0,('Personas Enjuiciadas'!D46+'Personas Enjuiciadas'!E46+'Personas Enjuiciadas'!I46+'Personas Enjuiciadas'!J46)/'Personas Enjuiciadas'!M46,"-")</f>
        <v>1</v>
      </c>
      <c r="D47" s="10">
        <f>+IF(('Personas Enjuiciadas'!N46+'Personas Enjuiciadas'!P46)&gt;0,('Personas Enjuiciadas'!D46+'Personas Enjuiciadas'!I46)/('Personas Enjuiciadas'!N46+'Personas Enjuiciadas'!P46),"-")</f>
        <v>1</v>
      </c>
      <c r="E47" s="10">
        <f>+IF(('Personas Enjuiciadas'!O46+'Personas Enjuiciadas'!Q46)&gt;0,('Personas Enjuiciadas'!E46+'Personas Enjuiciadas'!J46)/('Personas Enjuiciadas'!O46+'Personas Enjuiciadas'!Q46),"-")</f>
        <v>1</v>
      </c>
    </row>
    <row r="48" spans="2:5" ht="20.149999999999999" customHeight="1" thickBot="1" x14ac:dyDescent="0.3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0.88888888888888884</v>
      </c>
      <c r="D48" s="10">
        <f>+IF(('Personas Enjuiciadas'!N47+'Personas Enjuiciadas'!P47)&gt;0,('Personas Enjuiciadas'!D47+'Personas Enjuiciadas'!I47)/('Personas Enjuiciadas'!N47+'Personas Enjuiciadas'!P47),"-")</f>
        <v>1</v>
      </c>
      <c r="E48" s="10">
        <f>+IF(('Personas Enjuiciadas'!O47+'Personas Enjuiciadas'!Q47)&gt;0,('Personas Enjuiciadas'!E47+'Personas Enjuiciadas'!J47)/('Personas Enjuiciadas'!O47+'Personas Enjuiciadas'!Q47),"-")</f>
        <v>0.83333333333333337</v>
      </c>
    </row>
    <row r="49" spans="2:5" ht="20.149999999999999" customHeight="1" thickBot="1" x14ac:dyDescent="0.35">
      <c r="B49" s="2" t="s">
        <v>93</v>
      </c>
      <c r="C49" s="10">
        <f>+IF('Personas Enjuiciadas'!M48&gt;0,('Personas Enjuiciadas'!D48+'Personas Enjuiciadas'!E48+'Personas Enjuiciadas'!I48+'Personas Enjuiciadas'!J48)/'Personas Enjuiciadas'!M48,"-")</f>
        <v>1</v>
      </c>
      <c r="D49" s="10">
        <f>+IF(('Personas Enjuiciadas'!N48+'Personas Enjuiciadas'!P48)&gt;0,('Personas Enjuiciadas'!D48+'Personas Enjuiciadas'!I48)/('Personas Enjuiciadas'!N48+'Personas Enjuiciadas'!P48),"-")</f>
        <v>1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49999999999999" customHeight="1" thickBot="1" x14ac:dyDescent="0.35">
      <c r="B50" s="2" t="s">
        <v>94</v>
      </c>
      <c r="C50" s="10">
        <f>+IF('Personas Enjuiciadas'!M49&gt;0,('Personas Enjuiciadas'!D49+'Personas Enjuiciadas'!E49+'Personas Enjuiciadas'!I49+'Personas Enjuiciadas'!J49)/'Personas Enjuiciadas'!M49,"-")</f>
        <v>1</v>
      </c>
      <c r="D50" s="10">
        <f>+IF(('Personas Enjuiciadas'!N49+'Personas Enjuiciadas'!P49)&gt;0,('Personas Enjuiciadas'!D49+'Personas Enjuiciadas'!I49)/('Personas Enjuiciadas'!N49+'Personas Enjuiciadas'!P49),"-")</f>
        <v>1</v>
      </c>
      <c r="E50" s="10">
        <f>+IF(('Personas Enjuiciadas'!O49+'Personas Enjuiciadas'!Q49)&gt;0,('Personas Enjuiciadas'!E49+'Personas Enjuiciadas'!J49)/('Personas Enjuiciadas'!O49+'Personas Enjuiciadas'!Q49),"-")</f>
        <v>1</v>
      </c>
    </row>
    <row r="51" spans="2:5" ht="20.149999999999999" customHeight="1" thickBot="1" x14ac:dyDescent="0.35">
      <c r="B51" s="2" t="s">
        <v>95</v>
      </c>
      <c r="C51" s="10">
        <f>+IF('Personas Enjuiciadas'!M50&gt;0,('Personas Enjuiciadas'!D50+'Personas Enjuiciadas'!E50+'Personas Enjuiciadas'!I50+'Personas Enjuiciadas'!J50)/'Personas Enjuiciadas'!M50,"-")</f>
        <v>1</v>
      </c>
      <c r="D51" s="10">
        <f>+IF(('Personas Enjuiciadas'!N50+'Personas Enjuiciadas'!P50)&gt;0,('Personas Enjuiciadas'!D50+'Personas Enjuiciadas'!I50)/('Personas Enjuiciadas'!N50+'Personas Enjuiciadas'!P50),"-")</f>
        <v>1</v>
      </c>
      <c r="E51" s="10">
        <f>+IF(('Personas Enjuiciadas'!O50+'Personas Enjuiciadas'!Q50)&gt;0,('Personas Enjuiciadas'!E50+'Personas Enjuiciadas'!J50)/('Personas Enjuiciadas'!O50+'Personas Enjuiciadas'!Q50),"-")</f>
        <v>1</v>
      </c>
    </row>
    <row r="52" spans="2:5" ht="20.149999999999999" customHeight="1" thickBot="1" x14ac:dyDescent="0.35">
      <c r="B52" s="2" t="s">
        <v>96</v>
      </c>
      <c r="C52" s="10" t="str">
        <f>+IF('Personas Enjuiciadas'!M51&gt;0,('Personas Enjuiciadas'!D51+'Personas Enjuiciadas'!E51+'Personas Enjuiciadas'!I51+'Personas Enjuiciadas'!J51)/'Personas Enjuiciadas'!M51,"-")</f>
        <v>-</v>
      </c>
      <c r="D52" s="10" t="str">
        <f>+IF(('Personas Enjuiciadas'!N51+'Personas Enjuiciadas'!P51)&gt;0,('Personas Enjuiciadas'!D51+'Personas Enjuiciadas'!I51)/('Personas Enjuiciadas'!N51+'Personas Enjuiciadas'!P51),"-")</f>
        <v>-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49999999999999" customHeight="1" thickBot="1" x14ac:dyDescent="0.35">
      <c r="B53" s="2" t="s">
        <v>97</v>
      </c>
      <c r="C53" s="10" t="str">
        <f>+IF('Personas Enjuiciadas'!M52&gt;0,('Personas Enjuiciadas'!D52+'Personas Enjuiciadas'!E52+'Personas Enjuiciadas'!I52+'Personas Enjuiciadas'!J52)/'Personas Enjuiciadas'!M52,"-")</f>
        <v>-</v>
      </c>
      <c r="D53" s="10" t="str">
        <f>+IF(('Personas Enjuiciadas'!N52+'Personas Enjuiciadas'!P52)&gt;0,('Personas Enjuiciadas'!D52+'Personas Enjuiciadas'!I52)/('Personas Enjuiciadas'!N52+'Personas Enjuiciadas'!P52),"-")</f>
        <v>-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49999999999999" customHeight="1" thickBot="1" x14ac:dyDescent="0.35">
      <c r="B54" s="2" t="s">
        <v>98</v>
      </c>
      <c r="C54" s="10">
        <f>+IF('Personas Enjuiciadas'!M53&gt;0,('Personas Enjuiciadas'!D53+'Personas Enjuiciadas'!E53+'Personas Enjuiciadas'!I53+'Personas Enjuiciadas'!J53)/'Personas Enjuiciadas'!M53,"-")</f>
        <v>0.75</v>
      </c>
      <c r="D54" s="10">
        <f>+IF(('Personas Enjuiciadas'!N53+'Personas Enjuiciadas'!P53)&gt;0,('Personas Enjuiciadas'!D53+'Personas Enjuiciadas'!I53)/('Personas Enjuiciadas'!N53+'Personas Enjuiciadas'!P53),"-")</f>
        <v>0.75</v>
      </c>
      <c r="E54" s="10" t="str">
        <f>+IF(('Personas Enjuiciadas'!O53+'Personas Enjuiciadas'!Q53)&gt;0,('Personas Enjuiciadas'!E53+'Personas Enjuiciadas'!J53)/('Personas Enjuiciadas'!O53+'Personas Enjuiciadas'!Q53),"-")</f>
        <v>-</v>
      </c>
    </row>
    <row r="55" spans="2:5" ht="20.149999999999999" customHeight="1" thickBot="1" x14ac:dyDescent="0.3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0.62962962962962965</v>
      </c>
      <c r="D55" s="10">
        <f>+IF(('Personas Enjuiciadas'!N54+'Personas Enjuiciadas'!P54)&gt;0,('Personas Enjuiciadas'!D54+'Personas Enjuiciadas'!I54)/('Personas Enjuiciadas'!N54+'Personas Enjuiciadas'!P54),"-")</f>
        <v>0.66666666666666663</v>
      </c>
      <c r="E55" s="10">
        <f>+IF(('Personas Enjuiciadas'!O54+'Personas Enjuiciadas'!Q54)&gt;0,('Personas Enjuiciadas'!E54+'Personas Enjuiciadas'!J54)/('Personas Enjuiciadas'!O54+'Personas Enjuiciadas'!Q54),"-")</f>
        <v>0.55555555555555558</v>
      </c>
    </row>
    <row r="56" spans="2:5" ht="20.149999999999999" customHeight="1" thickBot="1" x14ac:dyDescent="0.3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1</v>
      </c>
      <c r="D56" s="10">
        <f>+IF(('Personas Enjuiciadas'!N55+'Personas Enjuiciadas'!P55)&gt;0,('Personas Enjuiciadas'!D55+'Personas Enjuiciadas'!I55)/('Personas Enjuiciadas'!N55+'Personas Enjuiciadas'!P55),"-")</f>
        <v>1</v>
      </c>
      <c r="E56" s="10">
        <f>+IF(('Personas Enjuiciadas'!O55+'Personas Enjuiciadas'!Q55)&gt;0,('Personas Enjuiciadas'!E55+'Personas Enjuiciadas'!J55)/('Personas Enjuiciadas'!O55+'Personas Enjuiciadas'!Q55),"-")</f>
        <v>1</v>
      </c>
    </row>
    <row r="57" spans="2:5" ht="20.149999999999999" customHeight="1" thickBot="1" x14ac:dyDescent="0.35">
      <c r="B57" s="2" t="s">
        <v>13</v>
      </c>
      <c r="C57" s="10" t="str">
        <f>+IF('Personas Enjuiciadas'!M56&gt;0,('Personas Enjuiciadas'!D56+'Personas Enjuiciadas'!E56+'Personas Enjuiciadas'!I56+'Personas Enjuiciadas'!J56)/'Personas Enjuiciadas'!M56,"-")</f>
        <v>-</v>
      </c>
      <c r="D57" s="10" t="str">
        <f>+IF(('Personas Enjuiciadas'!N56+'Personas Enjuiciadas'!P56)&gt;0,('Personas Enjuiciadas'!D56+'Personas Enjuiciadas'!I56)/('Personas Enjuiciadas'!N56+'Personas Enjuiciadas'!P56),"-")</f>
        <v>-</v>
      </c>
      <c r="E57" s="10" t="str">
        <f>+IF(('Personas Enjuiciadas'!O56+'Personas Enjuiciadas'!Q56)&gt;0,('Personas Enjuiciadas'!E56+'Personas Enjuiciadas'!J56)/('Personas Enjuiciadas'!O56+'Personas Enjuiciadas'!Q56),"-")</f>
        <v>-</v>
      </c>
    </row>
    <row r="58" spans="2:5" ht="20.149999999999999" customHeight="1" thickBot="1" x14ac:dyDescent="0.35">
      <c r="B58" s="2" t="s">
        <v>99</v>
      </c>
      <c r="C58" s="10">
        <f>+IF('Personas Enjuiciadas'!M57&gt;0,('Personas Enjuiciadas'!D57+'Personas Enjuiciadas'!E57+'Personas Enjuiciadas'!I57+'Personas Enjuiciadas'!J57)/'Personas Enjuiciadas'!M57,"-")</f>
        <v>1</v>
      </c>
      <c r="D58" s="10" t="str">
        <f>+IF(('Personas Enjuiciadas'!N57+'Personas Enjuiciadas'!P57)&gt;0,('Personas Enjuiciadas'!D57+'Personas Enjuiciadas'!I57)/('Personas Enjuiciadas'!N57+'Personas Enjuiciadas'!P57),"-")</f>
        <v>-</v>
      </c>
      <c r="E58" s="10">
        <f>+IF(('Personas Enjuiciadas'!O57+'Personas Enjuiciadas'!Q57)&gt;0,('Personas Enjuiciadas'!E57+'Personas Enjuiciadas'!J57)/('Personas Enjuiciadas'!O57+'Personas Enjuiciadas'!Q57),"-")</f>
        <v>1</v>
      </c>
    </row>
    <row r="59" spans="2:5" ht="20.149999999999999" customHeight="1" thickBot="1" x14ac:dyDescent="0.3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1</v>
      </c>
      <c r="D59" s="10">
        <f>+IF(('Personas Enjuiciadas'!N58+'Personas Enjuiciadas'!P58)&gt;0,('Personas Enjuiciadas'!D58+'Personas Enjuiciadas'!I58)/('Personas Enjuiciadas'!N58+'Personas Enjuiciadas'!P58),"-")</f>
        <v>1</v>
      </c>
      <c r="E59" s="10">
        <f>+IF(('Personas Enjuiciadas'!O58+'Personas Enjuiciadas'!Q58)&gt;0,('Personas Enjuiciadas'!E58+'Personas Enjuiciadas'!J58)/('Personas Enjuiciadas'!O58+'Personas Enjuiciadas'!Q58),"-")</f>
        <v>1</v>
      </c>
    </row>
    <row r="60" spans="2:5" ht="20.149999999999999" customHeight="1" thickBot="1" x14ac:dyDescent="0.3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0.66666666666666663</v>
      </c>
      <c r="D60" s="10">
        <f>+IF(('Personas Enjuiciadas'!N59+'Personas Enjuiciadas'!P59)&gt;0,('Personas Enjuiciadas'!D59+'Personas Enjuiciadas'!I59)/('Personas Enjuiciadas'!N59+'Personas Enjuiciadas'!P59),"-")</f>
        <v>1</v>
      </c>
      <c r="E60" s="10">
        <f>+IF(('Personas Enjuiciadas'!O59+'Personas Enjuiciadas'!Q59)&gt;0,('Personas Enjuiciadas'!E59+'Personas Enjuiciadas'!J59)/('Personas Enjuiciadas'!O59+'Personas Enjuiciadas'!Q59),"-")</f>
        <v>0.5</v>
      </c>
    </row>
    <row r="61" spans="2:5" ht="20.149999999999999" customHeight="1" thickBot="1" x14ac:dyDescent="0.35">
      <c r="B61" s="2" t="s">
        <v>14</v>
      </c>
      <c r="C61" s="10" t="str">
        <f>+IF('Personas Enjuiciadas'!M60&gt;0,('Personas Enjuiciadas'!D60+'Personas Enjuiciadas'!E60+'Personas Enjuiciadas'!I60+'Personas Enjuiciadas'!J60)/'Personas Enjuiciadas'!M60,"-")</f>
        <v>-</v>
      </c>
      <c r="D61" s="10" t="str">
        <f>+IF(('Personas Enjuiciadas'!N60+'Personas Enjuiciadas'!P60)&gt;0,('Personas Enjuiciadas'!D60+'Personas Enjuiciadas'!I60)/('Personas Enjuiciadas'!N60+'Personas Enjuiciadas'!P60),"-")</f>
        <v>-</v>
      </c>
      <c r="E61" s="10" t="str">
        <f>+IF(('Personas Enjuiciadas'!O60+'Personas Enjuiciadas'!Q60)&gt;0,('Personas Enjuiciadas'!E60+'Personas Enjuiciadas'!J60)/('Personas Enjuiciadas'!O60+'Personas Enjuiciadas'!Q60),"-")</f>
        <v>-</v>
      </c>
    </row>
    <row r="62" spans="2:5" ht="20.149999999999999" customHeight="1" thickBot="1" x14ac:dyDescent="0.3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0.76136363636363635</v>
      </c>
      <c r="D62" s="9">
        <f>+IF(('Personas Enjuiciadas'!N61+'Personas Enjuiciadas'!P61)&gt;0,('Personas Enjuiciadas'!D61+'Personas Enjuiciadas'!I61)/('Personas Enjuiciadas'!N61+'Personas Enjuiciadas'!P61),"-")</f>
        <v>0.7722772277227723</v>
      </c>
      <c r="E62" s="9">
        <f>+IF(('Personas Enjuiciadas'!O61+'Personas Enjuiciadas'!Q61)&gt;0,('Personas Enjuiciadas'!E61+'Personas Enjuiciadas'!J61)/('Personas Enjuiciadas'!O61+'Personas Enjuiciadas'!Q61),"-")</f>
        <v>0.7466666666666667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4.3828125" bestFit="1" customWidth="1"/>
    <col min="4" max="4" width="12.4609375" bestFit="1" customWidth="1"/>
    <col min="5" max="6" width="17.23046875" bestFit="1" customWidth="1"/>
    <col min="7" max="7" width="10.61328125" bestFit="1" customWidth="1"/>
    <col min="8" max="8" width="14.3828125" bestFit="1" customWidth="1"/>
    <col min="9" max="9" width="12.4609375" bestFit="1" customWidth="1"/>
    <col min="10" max="11" width="17.23046875" bestFit="1" customWidth="1"/>
    <col min="12" max="12" width="10.61328125" bestFit="1" customWidth="1"/>
    <col min="13" max="13" width="14.3828125" bestFit="1" customWidth="1"/>
    <col min="14" max="14" width="12.4609375" bestFit="1" customWidth="1"/>
    <col min="15" max="16" width="17.23046875" bestFit="1" customWidth="1"/>
    <col min="17" max="17" width="10.61328125" bestFit="1" customWidth="1"/>
    <col min="18" max="18" width="14.3828125" bestFit="1" customWidth="1"/>
    <col min="19" max="19" width="12.4609375" bestFit="1" customWidth="1"/>
    <col min="20" max="21" width="17.23046875" bestFit="1" customWidth="1"/>
    <col min="22" max="22" width="10.61328125" bestFit="1" customWidth="1"/>
  </cols>
  <sheetData>
    <row r="9" spans="2:22" ht="44.25" customHeight="1" thickBot="1" x14ac:dyDescent="0.3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3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49999999999999" customHeight="1" thickBot="1" x14ac:dyDescent="0.35">
      <c r="B11" s="1" t="s">
        <v>59</v>
      </c>
      <c r="C11" s="7">
        <v>5</v>
      </c>
      <c r="D11" s="7">
        <v>3</v>
      </c>
      <c r="E11" s="7">
        <v>0</v>
      </c>
      <c r="F11" s="7">
        <v>0</v>
      </c>
      <c r="G11" s="7">
        <v>0</v>
      </c>
      <c r="H11" s="7">
        <v>4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9</v>
      </c>
      <c r="S11" s="7">
        <v>3</v>
      </c>
      <c r="T11" s="7">
        <v>0</v>
      </c>
      <c r="U11" s="7">
        <v>0</v>
      </c>
      <c r="V11" s="7">
        <v>0</v>
      </c>
    </row>
    <row r="12" spans="2:22" ht="20.149999999999999" customHeight="1" thickBot="1" x14ac:dyDescent="0.35">
      <c r="B12" s="2" t="s">
        <v>60</v>
      </c>
      <c r="C12" s="7">
        <v>4</v>
      </c>
      <c r="D12" s="7">
        <v>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4</v>
      </c>
      <c r="S12" s="7">
        <v>2</v>
      </c>
      <c r="T12" s="7">
        <v>0</v>
      </c>
      <c r="U12" s="7">
        <v>0</v>
      </c>
      <c r="V12" s="7">
        <v>0</v>
      </c>
    </row>
    <row r="13" spans="2:22" ht="20.149999999999999" customHeight="1" thickBot="1" x14ac:dyDescent="0.35">
      <c r="B13" s="2" t="s">
        <v>61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</row>
    <row r="14" spans="2:22" ht="20.149999999999999" customHeight="1" thickBot="1" x14ac:dyDescent="0.35">
      <c r="B14" s="2" t="s">
        <v>62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2</v>
      </c>
      <c r="S14" s="7">
        <v>0</v>
      </c>
      <c r="T14" s="7">
        <v>0</v>
      </c>
      <c r="U14" s="7">
        <v>0</v>
      </c>
      <c r="V14" s="7">
        <v>0</v>
      </c>
    </row>
    <row r="15" spans="2:22" ht="20.149999999999999" customHeight="1" thickBot="1" x14ac:dyDescent="0.35">
      <c r="B15" s="2" t="s">
        <v>63</v>
      </c>
      <c r="C15" s="7">
        <v>0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1</v>
      </c>
      <c r="T15" s="7">
        <v>0</v>
      </c>
      <c r="U15" s="7">
        <v>0</v>
      </c>
      <c r="V15" s="7">
        <v>0</v>
      </c>
    </row>
    <row r="16" spans="2:22" ht="20.149999999999999" customHeight="1" thickBot="1" x14ac:dyDescent="0.35">
      <c r="B16" s="2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49999999999999" customHeight="1" thickBot="1" x14ac:dyDescent="0.3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2:22" ht="20.149999999999999" customHeight="1" thickBot="1" x14ac:dyDescent="0.35">
      <c r="B18" s="2" t="s">
        <v>66</v>
      </c>
      <c r="C18" s="7">
        <v>2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3</v>
      </c>
      <c r="S18" s="7">
        <v>0</v>
      </c>
      <c r="T18" s="7">
        <v>0</v>
      </c>
      <c r="U18" s="7">
        <v>0</v>
      </c>
      <c r="V18" s="7">
        <v>0</v>
      </c>
    </row>
    <row r="19" spans="2:22" ht="20.149999999999999" customHeight="1" thickBot="1" x14ac:dyDescent="0.3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2:22" ht="20.149999999999999" customHeight="1" thickBot="1" x14ac:dyDescent="0.3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49999999999999" customHeight="1" thickBot="1" x14ac:dyDescent="0.35">
      <c r="B21" s="2" t="s">
        <v>69</v>
      </c>
      <c r="C21" s="7">
        <v>4</v>
      </c>
      <c r="D21" s="7">
        <v>0</v>
      </c>
      <c r="E21" s="7">
        <v>0</v>
      </c>
      <c r="F21" s="7">
        <v>2</v>
      </c>
      <c r="G21" s="7">
        <v>1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5</v>
      </c>
      <c r="S21" s="7">
        <v>0</v>
      </c>
      <c r="T21" s="7">
        <v>0</v>
      </c>
      <c r="U21" s="7">
        <v>2</v>
      </c>
      <c r="V21" s="7">
        <v>1</v>
      </c>
    </row>
    <row r="22" spans="2:22" ht="20.149999999999999" customHeight="1" thickBot="1" x14ac:dyDescent="0.35">
      <c r="B22" s="2" t="s">
        <v>8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</row>
    <row r="23" spans="2:22" ht="20.149999999999999" customHeight="1" thickBot="1" x14ac:dyDescent="0.3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2:22" ht="20.149999999999999" customHeight="1" thickBot="1" x14ac:dyDescent="0.35">
      <c r="B24" s="2" t="s">
        <v>70</v>
      </c>
      <c r="C24" s="7">
        <v>3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3</v>
      </c>
      <c r="S24" s="7">
        <v>2</v>
      </c>
      <c r="T24" s="7">
        <v>0</v>
      </c>
      <c r="U24" s="7">
        <v>0</v>
      </c>
      <c r="V24" s="7">
        <v>0</v>
      </c>
    </row>
    <row r="25" spans="2:22" ht="20.149999999999999" customHeight="1" thickBot="1" x14ac:dyDescent="0.35">
      <c r="B25" s="2" t="s">
        <v>71</v>
      </c>
      <c r="C25" s="7">
        <v>3</v>
      </c>
      <c r="D25" s="7">
        <v>3</v>
      </c>
      <c r="E25" s="7">
        <v>0</v>
      </c>
      <c r="F25" s="7">
        <v>0</v>
      </c>
      <c r="G25" s="7">
        <v>0</v>
      </c>
      <c r="H25" s="7">
        <v>3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6</v>
      </c>
      <c r="S25" s="7">
        <v>4</v>
      </c>
      <c r="T25" s="7">
        <v>0</v>
      </c>
      <c r="U25" s="7">
        <v>0</v>
      </c>
      <c r="V25" s="7">
        <v>0</v>
      </c>
    </row>
    <row r="26" spans="2:22" ht="20.149999999999999" customHeight="1" thickBot="1" x14ac:dyDescent="0.35">
      <c r="B26" s="3" t="s">
        <v>10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3</v>
      </c>
      <c r="S26" s="7">
        <v>0</v>
      </c>
      <c r="T26" s="7">
        <v>0</v>
      </c>
      <c r="U26" s="7">
        <v>0</v>
      </c>
      <c r="V26" s="7">
        <v>0</v>
      </c>
    </row>
    <row r="27" spans="2:22" ht="20.149999999999999" customHeight="1" thickBot="1" x14ac:dyDescent="0.3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49999999999999" customHeight="1" thickBot="1" x14ac:dyDescent="0.35">
      <c r="B28" s="2" t="s">
        <v>73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1</v>
      </c>
      <c r="S28" s="7">
        <v>0</v>
      </c>
      <c r="T28" s="7">
        <v>0</v>
      </c>
      <c r="U28" s="7">
        <v>0</v>
      </c>
      <c r="V28" s="7">
        <v>0</v>
      </c>
    </row>
    <row r="29" spans="2:22" ht="20.149999999999999" customHeight="1" thickBot="1" x14ac:dyDescent="0.35">
      <c r="B29" s="2" t="s">
        <v>74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2:22" ht="20.149999999999999" customHeight="1" thickBot="1" x14ac:dyDescent="0.35">
      <c r="B30" s="2" t="s">
        <v>75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</row>
    <row r="31" spans="2:22" ht="20.149999999999999" customHeight="1" thickBot="1" x14ac:dyDescent="0.3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49999999999999" customHeight="1" thickBot="1" x14ac:dyDescent="0.3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0</v>
      </c>
      <c r="U32" s="7">
        <v>0</v>
      </c>
      <c r="V32" s="7">
        <v>0</v>
      </c>
    </row>
    <row r="33" spans="2:22" ht="20.149999999999999" customHeight="1" thickBot="1" x14ac:dyDescent="0.3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2:22" ht="20.149999999999999" customHeight="1" thickBot="1" x14ac:dyDescent="0.3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49999999999999" customHeight="1" thickBot="1" x14ac:dyDescent="0.3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2:22" ht="20.149999999999999" customHeight="1" thickBot="1" x14ac:dyDescent="0.35">
      <c r="B36" s="2" t="s">
        <v>81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</row>
    <row r="37" spans="2:22" ht="20.149999999999999" customHeight="1" thickBot="1" x14ac:dyDescent="0.35">
      <c r="B37" s="2" t="s">
        <v>82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</row>
    <row r="38" spans="2:22" ht="20.149999999999999" customHeight="1" thickBot="1" x14ac:dyDescent="0.3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2:22" ht="20.149999999999999" customHeight="1" thickBot="1" x14ac:dyDescent="0.3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2:22" ht="20.149999999999999" customHeight="1" thickBot="1" x14ac:dyDescent="0.35">
      <c r="B40" s="2" t="s">
        <v>85</v>
      </c>
      <c r="C40" s="7">
        <v>2</v>
      </c>
      <c r="D40" s="7">
        <v>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2</v>
      </c>
      <c r="S40" s="7">
        <v>3</v>
      </c>
      <c r="T40" s="7">
        <v>0</v>
      </c>
      <c r="U40" s="7">
        <v>0</v>
      </c>
      <c r="V40" s="7">
        <v>0</v>
      </c>
    </row>
    <row r="41" spans="2:22" ht="20.149999999999999" customHeight="1" thickBot="1" x14ac:dyDescent="0.35">
      <c r="B41" s="2" t="s">
        <v>86</v>
      </c>
      <c r="C41" s="7">
        <v>10</v>
      </c>
      <c r="D41" s="7">
        <v>9</v>
      </c>
      <c r="E41" s="7">
        <v>0</v>
      </c>
      <c r="F41" s="7">
        <v>11</v>
      </c>
      <c r="G41" s="7">
        <v>17</v>
      </c>
      <c r="H41" s="7">
        <v>2</v>
      </c>
      <c r="I41" s="7">
        <v>0</v>
      </c>
      <c r="J41" s="7">
        <v>0</v>
      </c>
      <c r="K41" s="7">
        <v>0</v>
      </c>
      <c r="L41" s="7">
        <v>2</v>
      </c>
      <c r="M41" s="7">
        <v>6</v>
      </c>
      <c r="N41" s="7">
        <v>0</v>
      </c>
      <c r="O41" s="7">
        <v>0</v>
      </c>
      <c r="P41" s="7">
        <v>0</v>
      </c>
      <c r="Q41" s="7">
        <v>0</v>
      </c>
      <c r="R41" s="7">
        <v>18</v>
      </c>
      <c r="S41" s="7">
        <v>9</v>
      </c>
      <c r="T41" s="7">
        <v>0</v>
      </c>
      <c r="U41" s="7">
        <v>11</v>
      </c>
      <c r="V41" s="7">
        <v>19</v>
      </c>
    </row>
    <row r="42" spans="2:22" ht="20.149999999999999" customHeight="1" thickBot="1" x14ac:dyDescent="0.35">
      <c r="B42" s="2" t="s">
        <v>87</v>
      </c>
      <c r="C42" s="7">
        <v>0</v>
      </c>
      <c r="D42" s="7">
        <v>1</v>
      </c>
      <c r="E42" s="7">
        <v>0</v>
      </c>
      <c r="F42" s="7">
        <v>0</v>
      </c>
      <c r="G42" s="7">
        <v>0</v>
      </c>
      <c r="H42" s="7">
        <v>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2</v>
      </c>
      <c r="S42" s="7">
        <v>1</v>
      </c>
      <c r="T42" s="7">
        <v>0</v>
      </c>
      <c r="U42" s="7">
        <v>0</v>
      </c>
      <c r="V42" s="7">
        <v>0</v>
      </c>
    </row>
    <row r="43" spans="2:22" ht="20.149999999999999" customHeight="1" thickBot="1" x14ac:dyDescent="0.35">
      <c r="B43" s="2" t="s">
        <v>88</v>
      </c>
      <c r="C43" s="7">
        <v>2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2</v>
      </c>
      <c r="S43" s="7">
        <v>1</v>
      </c>
      <c r="T43" s="7">
        <v>0</v>
      </c>
      <c r="U43" s="7">
        <v>0</v>
      </c>
      <c r="V43" s="7">
        <v>0</v>
      </c>
    </row>
    <row r="44" spans="2:22" ht="20.149999999999999" customHeight="1" thickBot="1" x14ac:dyDescent="0.35">
      <c r="B44" s="2" t="s">
        <v>89</v>
      </c>
      <c r="C44" s="7">
        <v>2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v>0</v>
      </c>
      <c r="Q44" s="7">
        <v>0</v>
      </c>
      <c r="R44" s="7">
        <v>4</v>
      </c>
      <c r="S44" s="7">
        <v>1</v>
      </c>
      <c r="T44" s="7">
        <v>0</v>
      </c>
      <c r="U44" s="7">
        <v>0</v>
      </c>
      <c r="V44" s="7">
        <v>0</v>
      </c>
    </row>
    <row r="45" spans="2:22" ht="20.149999999999999" customHeight="1" thickBot="1" x14ac:dyDescent="0.35">
      <c r="B45" s="2" t="s">
        <v>90</v>
      </c>
      <c r="C45" s="7">
        <v>4</v>
      </c>
      <c r="D45" s="7">
        <v>1</v>
      </c>
      <c r="E45" s="7">
        <v>0</v>
      </c>
      <c r="F45" s="7">
        <v>0</v>
      </c>
      <c r="G45" s="7">
        <v>0</v>
      </c>
      <c r="H45" s="7">
        <v>1</v>
      </c>
      <c r="I45" s="7">
        <v>1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7">
        <v>0</v>
      </c>
      <c r="R45" s="7">
        <v>6</v>
      </c>
      <c r="S45" s="7">
        <v>2</v>
      </c>
      <c r="T45" s="7">
        <v>0</v>
      </c>
      <c r="U45" s="7">
        <v>0</v>
      </c>
      <c r="V45" s="7">
        <v>0</v>
      </c>
    </row>
    <row r="46" spans="2:22" ht="20.149999999999999" customHeight="1" thickBot="1" x14ac:dyDescent="0.35">
      <c r="B46" s="2" t="s">
        <v>91</v>
      </c>
      <c r="C46" s="7">
        <v>1</v>
      </c>
      <c r="D46" s="7">
        <v>0</v>
      </c>
      <c r="E46" s="7">
        <v>0</v>
      </c>
      <c r="F46" s="7">
        <v>0</v>
      </c>
      <c r="G46" s="7">
        <v>0</v>
      </c>
      <c r="H46" s="7">
        <v>2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v>0</v>
      </c>
      <c r="Q46" s="7">
        <v>0</v>
      </c>
      <c r="R46" s="7">
        <v>4</v>
      </c>
      <c r="S46" s="7">
        <v>0</v>
      </c>
      <c r="T46" s="7">
        <v>0</v>
      </c>
      <c r="U46" s="7">
        <v>0</v>
      </c>
      <c r="V46" s="7">
        <v>0</v>
      </c>
    </row>
    <row r="47" spans="2:22" ht="20.149999999999999" customHeight="1" thickBot="1" x14ac:dyDescent="0.35">
      <c r="B47" s="2" t="s">
        <v>92</v>
      </c>
      <c r="C47" s="7">
        <v>8</v>
      </c>
      <c r="D47" s="7">
        <v>1</v>
      </c>
      <c r="E47" s="7">
        <v>0</v>
      </c>
      <c r="F47" s="7">
        <v>0</v>
      </c>
      <c r="G47" s="7">
        <v>2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8</v>
      </c>
      <c r="S47" s="7">
        <v>1</v>
      </c>
      <c r="T47" s="7">
        <v>0</v>
      </c>
      <c r="U47" s="7">
        <v>0</v>
      </c>
      <c r="V47" s="7">
        <v>2</v>
      </c>
    </row>
    <row r="48" spans="2:22" ht="20.149999999999999" customHeight="1" thickBot="1" x14ac:dyDescent="0.35">
      <c r="B48" s="2" t="s">
        <v>93</v>
      </c>
      <c r="C48" s="7">
        <v>2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2</v>
      </c>
      <c r="S48" s="7">
        <v>0</v>
      </c>
      <c r="T48" s="7">
        <v>0</v>
      </c>
      <c r="U48" s="7">
        <v>0</v>
      </c>
      <c r="V48" s="7">
        <v>0</v>
      </c>
    </row>
    <row r="49" spans="2:22" ht="20.149999999999999" customHeight="1" thickBot="1" x14ac:dyDescent="0.35">
      <c r="B49" s="2" t="s">
        <v>94</v>
      </c>
      <c r="C49" s="7">
        <v>2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3</v>
      </c>
      <c r="S49" s="7">
        <v>0</v>
      </c>
      <c r="T49" s="7">
        <v>0</v>
      </c>
      <c r="U49" s="7">
        <v>0</v>
      </c>
      <c r="V49" s="7">
        <v>0</v>
      </c>
    </row>
    <row r="50" spans="2:22" ht="20.149999999999999" customHeight="1" thickBot="1" x14ac:dyDescent="0.35">
      <c r="B50" s="2" t="s">
        <v>95</v>
      </c>
      <c r="C50" s="7">
        <v>3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5</v>
      </c>
      <c r="S50" s="7">
        <v>0</v>
      </c>
      <c r="T50" s="7">
        <v>0</v>
      </c>
      <c r="U50" s="7">
        <v>0</v>
      </c>
      <c r="V50" s="7">
        <v>0</v>
      </c>
    </row>
    <row r="51" spans="2:22" ht="20.149999999999999" customHeight="1" thickBot="1" x14ac:dyDescent="0.3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2:22" ht="20.149999999999999" customHeight="1" thickBot="1" x14ac:dyDescent="0.3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2:22" ht="20.149999999999999" customHeight="1" thickBot="1" x14ac:dyDescent="0.35">
      <c r="B53" s="2" t="s">
        <v>98</v>
      </c>
      <c r="C53" s="7">
        <v>2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0</v>
      </c>
      <c r="Q53" s="7">
        <v>0</v>
      </c>
      <c r="R53" s="7">
        <v>3</v>
      </c>
      <c r="S53" s="7">
        <v>1</v>
      </c>
      <c r="T53" s="7">
        <v>0</v>
      </c>
      <c r="U53" s="7">
        <v>0</v>
      </c>
      <c r="V53" s="7">
        <v>0</v>
      </c>
    </row>
    <row r="54" spans="2:22" ht="20.149999999999999" customHeight="1" thickBot="1" x14ac:dyDescent="0.35">
      <c r="B54" s="2" t="s">
        <v>11</v>
      </c>
      <c r="C54" s="7">
        <v>9</v>
      </c>
      <c r="D54" s="7">
        <v>8</v>
      </c>
      <c r="E54" s="7">
        <v>1</v>
      </c>
      <c r="F54" s="7">
        <v>11</v>
      </c>
      <c r="G54" s="7">
        <v>3</v>
      </c>
      <c r="H54" s="7">
        <v>2</v>
      </c>
      <c r="I54" s="7">
        <v>2</v>
      </c>
      <c r="J54" s="7">
        <v>0</v>
      </c>
      <c r="K54" s="7">
        <v>0</v>
      </c>
      <c r="L54" s="7">
        <v>0</v>
      </c>
      <c r="M54" s="7">
        <v>6</v>
      </c>
      <c r="N54" s="7">
        <v>0</v>
      </c>
      <c r="O54" s="7">
        <v>0</v>
      </c>
      <c r="P54" s="7">
        <v>0</v>
      </c>
      <c r="Q54" s="7">
        <v>0</v>
      </c>
      <c r="R54" s="7">
        <v>17</v>
      </c>
      <c r="S54" s="7">
        <v>10</v>
      </c>
      <c r="T54" s="7">
        <v>1</v>
      </c>
      <c r="U54" s="7">
        <v>11</v>
      </c>
      <c r="V54" s="7">
        <v>3</v>
      </c>
    </row>
    <row r="55" spans="2:22" ht="20.149999999999999" customHeight="1" thickBot="1" x14ac:dyDescent="0.35">
      <c r="B55" s="2" t="s">
        <v>12</v>
      </c>
      <c r="C55" s="7">
        <v>4</v>
      </c>
      <c r="D55" s="7">
        <v>0</v>
      </c>
      <c r="E55" s="7">
        <v>0</v>
      </c>
      <c r="F55" s="7">
        <v>2</v>
      </c>
      <c r="G55" s="7">
        <v>0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1</v>
      </c>
      <c r="N55" s="7">
        <v>0</v>
      </c>
      <c r="O55" s="7">
        <v>0</v>
      </c>
      <c r="P55" s="7">
        <v>0</v>
      </c>
      <c r="Q55" s="7">
        <v>0</v>
      </c>
      <c r="R55" s="7">
        <v>6</v>
      </c>
      <c r="S55" s="7">
        <v>0</v>
      </c>
      <c r="T55" s="7">
        <v>0</v>
      </c>
      <c r="U55" s="7">
        <v>2</v>
      </c>
      <c r="V55" s="7">
        <v>0</v>
      </c>
    </row>
    <row r="56" spans="2:22" ht="20.149999999999999" customHeight="1" thickBot="1" x14ac:dyDescent="0.35">
      <c r="B56" s="2" t="s">
        <v>13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</row>
    <row r="57" spans="2:22" ht="20.149999999999999" customHeight="1" thickBot="1" x14ac:dyDescent="0.35">
      <c r="B57" s="2" t="s">
        <v>99</v>
      </c>
      <c r="C57" s="7">
        <v>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0</v>
      </c>
      <c r="U57" s="7">
        <v>0</v>
      </c>
      <c r="V57" s="7">
        <v>0</v>
      </c>
    </row>
    <row r="58" spans="2:22" ht="20.149999999999999" customHeight="1" thickBot="1" x14ac:dyDescent="0.35">
      <c r="B58" s="2" t="s">
        <v>105</v>
      </c>
      <c r="C58" s="7">
        <v>5</v>
      </c>
      <c r="D58" s="7">
        <v>0</v>
      </c>
      <c r="E58" s="7">
        <v>0</v>
      </c>
      <c r="F58" s="7">
        <v>0</v>
      </c>
      <c r="G58" s="7">
        <v>0</v>
      </c>
      <c r="H58" s="7">
        <v>2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7</v>
      </c>
      <c r="S58" s="7">
        <v>0</v>
      </c>
      <c r="T58" s="7">
        <v>0</v>
      </c>
      <c r="U58" s="7">
        <v>0</v>
      </c>
      <c r="V58" s="7">
        <v>0</v>
      </c>
    </row>
    <row r="59" spans="2:22" ht="20.149999999999999" customHeight="1" thickBot="1" x14ac:dyDescent="0.35">
      <c r="B59" s="2" t="s">
        <v>100</v>
      </c>
      <c r="C59" s="7">
        <v>2</v>
      </c>
      <c r="D59" s="7">
        <v>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2</v>
      </c>
      <c r="S59" s="7">
        <v>1</v>
      </c>
      <c r="T59" s="7">
        <v>0</v>
      </c>
      <c r="U59" s="7">
        <v>0</v>
      </c>
      <c r="V59" s="7">
        <v>0</v>
      </c>
    </row>
    <row r="60" spans="2:22" ht="20.149999999999999" customHeight="1" thickBot="1" x14ac:dyDescent="0.3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2:22" ht="20.149999999999999" customHeight="1" thickBot="1" x14ac:dyDescent="0.35">
      <c r="B61" s="5" t="s">
        <v>15</v>
      </c>
      <c r="C61" s="8">
        <f>SUM(C11:C60)</f>
        <v>86</v>
      </c>
      <c r="D61" s="8">
        <f t="shared" ref="D61:V61" si="0">SUM(D11:D60)</f>
        <v>37</v>
      </c>
      <c r="E61" s="8">
        <f t="shared" si="0"/>
        <v>1</v>
      </c>
      <c r="F61" s="8">
        <f t="shared" si="0"/>
        <v>26</v>
      </c>
      <c r="G61" s="8">
        <f t="shared" si="0"/>
        <v>23</v>
      </c>
      <c r="H61" s="8">
        <f t="shared" si="0"/>
        <v>27</v>
      </c>
      <c r="I61" s="8">
        <f t="shared" si="0"/>
        <v>5</v>
      </c>
      <c r="J61" s="8">
        <f t="shared" si="0"/>
        <v>0</v>
      </c>
      <c r="K61" s="8">
        <f t="shared" si="0"/>
        <v>0</v>
      </c>
      <c r="L61" s="8">
        <f t="shared" si="0"/>
        <v>2</v>
      </c>
      <c r="M61" s="8">
        <f t="shared" si="0"/>
        <v>21</v>
      </c>
      <c r="N61" s="8">
        <f t="shared" si="0"/>
        <v>0</v>
      </c>
      <c r="O61" s="8">
        <f t="shared" si="0"/>
        <v>0</v>
      </c>
      <c r="P61" s="8">
        <f t="shared" si="0"/>
        <v>0</v>
      </c>
      <c r="Q61" s="8">
        <f t="shared" si="0"/>
        <v>0</v>
      </c>
      <c r="R61" s="8">
        <f t="shared" si="0"/>
        <v>134</v>
      </c>
      <c r="S61" s="8">
        <f t="shared" si="0"/>
        <v>42</v>
      </c>
      <c r="T61" s="8">
        <f t="shared" si="0"/>
        <v>1</v>
      </c>
      <c r="U61" s="8">
        <f t="shared" si="0"/>
        <v>26</v>
      </c>
      <c r="V61" s="8">
        <f t="shared" si="0"/>
        <v>25</v>
      </c>
    </row>
    <row r="62" spans="2:22" x14ac:dyDescent="0.3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V6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4.3828125" bestFit="1" customWidth="1"/>
    <col min="4" max="4" width="12.4609375" bestFit="1" customWidth="1"/>
    <col min="5" max="5" width="14.3828125" bestFit="1" customWidth="1"/>
    <col min="6" max="6" width="12.4609375" bestFit="1" customWidth="1"/>
    <col min="7" max="7" width="10.61328125" bestFit="1" customWidth="1"/>
    <col min="8" max="8" width="14.3828125" bestFit="1" customWidth="1"/>
    <col min="9" max="9" width="12.4609375" bestFit="1" customWidth="1"/>
    <col min="10" max="10" width="14.3828125" bestFit="1" customWidth="1"/>
    <col min="11" max="11" width="12.4609375" bestFit="1" customWidth="1"/>
    <col min="12" max="12" width="10.61328125" bestFit="1" customWidth="1"/>
    <col min="13" max="13" width="14.3828125" bestFit="1" customWidth="1"/>
    <col min="14" max="14" width="12.4609375" bestFit="1" customWidth="1"/>
    <col min="15" max="15" width="14.3828125" bestFit="1" customWidth="1"/>
    <col min="16" max="16" width="12.4609375" bestFit="1" customWidth="1"/>
    <col min="17" max="17" width="10.61328125" bestFit="1" customWidth="1"/>
    <col min="18" max="18" width="14.3828125" bestFit="1" customWidth="1"/>
    <col min="19" max="19" width="12.4609375" bestFit="1" customWidth="1"/>
    <col min="20" max="20" width="14.3828125" bestFit="1" customWidth="1"/>
    <col min="21" max="21" width="12.4609375" bestFit="1" customWidth="1"/>
    <col min="22" max="22" width="10.61328125" bestFit="1" customWidth="1"/>
  </cols>
  <sheetData>
    <row r="8" spans="2:22" ht="17.25" customHeight="1" x14ac:dyDescent="0.3"/>
    <row r="9" spans="2:22" ht="44.25" customHeight="1" thickBot="1" x14ac:dyDescent="0.3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3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3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49999999999999" customHeight="1" thickBot="1" x14ac:dyDescent="0.35">
      <c r="B12" s="1" t="s">
        <v>59</v>
      </c>
      <c r="C12" s="7">
        <v>0</v>
      </c>
      <c r="D12" s="7">
        <v>0</v>
      </c>
      <c r="E12" s="7">
        <v>6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6</v>
      </c>
      <c r="U12" s="7">
        <v>0</v>
      </c>
      <c r="V12" s="7">
        <v>0</v>
      </c>
    </row>
    <row r="13" spans="2:22" ht="20.149999999999999" customHeight="1" thickBot="1" x14ac:dyDescent="0.35">
      <c r="B13" s="2" t="s">
        <v>60</v>
      </c>
      <c r="C13" s="7">
        <v>14</v>
      </c>
      <c r="D13" s="7">
        <v>0</v>
      </c>
      <c r="E13" s="7">
        <v>30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4</v>
      </c>
      <c r="P13" s="7">
        <v>0</v>
      </c>
      <c r="Q13" s="7">
        <v>0</v>
      </c>
      <c r="R13" s="7">
        <v>15</v>
      </c>
      <c r="S13" s="7">
        <v>0</v>
      </c>
      <c r="T13" s="7">
        <v>34</v>
      </c>
      <c r="U13" s="7">
        <v>0</v>
      </c>
      <c r="V13" s="7">
        <v>0</v>
      </c>
    </row>
    <row r="14" spans="2:22" ht="20.149999999999999" customHeight="1" thickBot="1" x14ac:dyDescent="0.35">
      <c r="B14" s="2" t="s">
        <v>61</v>
      </c>
      <c r="C14" s="7">
        <v>3</v>
      </c>
      <c r="D14" s="7">
        <v>2</v>
      </c>
      <c r="E14" s="7">
        <v>83</v>
      </c>
      <c r="F14" s="7">
        <v>15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0</v>
      </c>
      <c r="Q14" s="7">
        <v>0</v>
      </c>
      <c r="R14" s="7">
        <v>3</v>
      </c>
      <c r="S14" s="7">
        <v>2</v>
      </c>
      <c r="T14" s="7">
        <v>84</v>
      </c>
      <c r="U14" s="7">
        <v>15</v>
      </c>
      <c r="V14" s="7">
        <v>0</v>
      </c>
    </row>
    <row r="15" spans="2:22" ht="20.149999999999999" customHeight="1" thickBot="1" x14ac:dyDescent="0.35">
      <c r="B15" s="2" t="s">
        <v>62</v>
      </c>
      <c r="C15" s="7">
        <v>2</v>
      </c>
      <c r="D15" s="7">
        <v>0</v>
      </c>
      <c r="E15" s="7">
        <v>27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8</v>
      </c>
      <c r="P15" s="7">
        <v>0</v>
      </c>
      <c r="Q15" s="7">
        <v>0</v>
      </c>
      <c r="R15" s="7">
        <v>2</v>
      </c>
      <c r="S15" s="7">
        <v>0</v>
      </c>
      <c r="T15" s="7">
        <v>35</v>
      </c>
      <c r="U15" s="7">
        <v>0</v>
      </c>
      <c r="V15" s="7">
        <v>0</v>
      </c>
    </row>
    <row r="16" spans="2:22" ht="20.149999999999999" customHeight="1" thickBot="1" x14ac:dyDescent="0.35">
      <c r="B16" s="2" t="s">
        <v>63</v>
      </c>
      <c r="C16" s="7">
        <v>0</v>
      </c>
      <c r="D16" s="7">
        <v>3</v>
      </c>
      <c r="E16" s="7">
        <v>11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5</v>
      </c>
      <c r="P16" s="7">
        <v>0</v>
      </c>
      <c r="Q16" s="7">
        <v>0</v>
      </c>
      <c r="R16" s="7">
        <v>0</v>
      </c>
      <c r="S16" s="7">
        <v>3</v>
      </c>
      <c r="T16" s="7">
        <v>16</v>
      </c>
      <c r="U16" s="7">
        <v>0</v>
      </c>
      <c r="V16" s="7">
        <v>0</v>
      </c>
    </row>
    <row r="17" spans="2:22" ht="20.149999999999999" customHeight="1" thickBot="1" x14ac:dyDescent="0.35">
      <c r="B17" s="2" t="s">
        <v>64</v>
      </c>
      <c r="C17" s="7">
        <v>2</v>
      </c>
      <c r="D17" s="7">
        <v>0</v>
      </c>
      <c r="E17" s="7">
        <v>15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</v>
      </c>
      <c r="P17" s="7">
        <v>0</v>
      </c>
      <c r="Q17" s="7">
        <v>0</v>
      </c>
      <c r="R17" s="7">
        <v>2</v>
      </c>
      <c r="S17" s="7">
        <v>0</v>
      </c>
      <c r="T17" s="7">
        <v>17</v>
      </c>
      <c r="U17" s="7">
        <v>0</v>
      </c>
      <c r="V17" s="7">
        <v>0</v>
      </c>
    </row>
    <row r="18" spans="2:22" ht="20.149999999999999" customHeight="1" thickBot="1" x14ac:dyDescent="0.35">
      <c r="B18" s="2" t="s">
        <v>65</v>
      </c>
      <c r="C18" s="7">
        <v>7</v>
      </c>
      <c r="D18" s="7">
        <v>0</v>
      </c>
      <c r="E18" s="7">
        <v>65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3</v>
      </c>
      <c r="N18" s="7">
        <v>0</v>
      </c>
      <c r="O18" s="7">
        <v>18</v>
      </c>
      <c r="P18" s="7">
        <v>0</v>
      </c>
      <c r="Q18" s="7">
        <v>0</v>
      </c>
      <c r="R18" s="7">
        <v>10</v>
      </c>
      <c r="S18" s="7">
        <v>0</v>
      </c>
      <c r="T18" s="7">
        <v>83</v>
      </c>
      <c r="U18" s="7">
        <v>0</v>
      </c>
      <c r="V18" s="7">
        <v>0</v>
      </c>
    </row>
    <row r="19" spans="2:22" ht="20.149999999999999" customHeight="1" thickBot="1" x14ac:dyDescent="0.35">
      <c r="B19" s="2" t="s">
        <v>66</v>
      </c>
      <c r="C19" s="7">
        <v>38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10</v>
      </c>
      <c r="P19" s="7">
        <v>0</v>
      </c>
      <c r="Q19" s="7">
        <v>0</v>
      </c>
      <c r="R19" s="7">
        <v>38</v>
      </c>
      <c r="S19" s="7">
        <v>0</v>
      </c>
      <c r="T19" s="7">
        <v>10</v>
      </c>
      <c r="U19" s="7">
        <v>0</v>
      </c>
      <c r="V19" s="7">
        <v>0</v>
      </c>
    </row>
    <row r="20" spans="2:22" ht="20.149999999999999" customHeight="1" thickBot="1" x14ac:dyDescent="0.3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49999999999999" customHeight="1" thickBot="1" x14ac:dyDescent="0.3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49999999999999" customHeight="1" thickBot="1" x14ac:dyDescent="0.35">
      <c r="B22" s="2" t="s">
        <v>69</v>
      </c>
      <c r="C22" s="7">
        <v>5</v>
      </c>
      <c r="D22" s="7">
        <v>0</v>
      </c>
      <c r="E22" s="7">
        <v>10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3</v>
      </c>
      <c r="N22" s="7">
        <v>0</v>
      </c>
      <c r="O22" s="7">
        <v>1</v>
      </c>
      <c r="P22" s="7">
        <v>1</v>
      </c>
      <c r="Q22" s="7">
        <v>0</v>
      </c>
      <c r="R22" s="7">
        <v>8</v>
      </c>
      <c r="S22" s="7">
        <v>0</v>
      </c>
      <c r="T22" s="7">
        <v>11</v>
      </c>
      <c r="U22" s="7">
        <v>6</v>
      </c>
      <c r="V22" s="7">
        <v>0</v>
      </c>
    </row>
    <row r="23" spans="2:22" ht="20.149999999999999" customHeight="1" thickBot="1" x14ac:dyDescent="0.35">
      <c r="B23" s="2" t="s">
        <v>8</v>
      </c>
      <c r="C23" s="7">
        <v>18</v>
      </c>
      <c r="D23" s="7">
        <v>1</v>
      </c>
      <c r="E23" s="7">
        <v>31</v>
      </c>
      <c r="F23" s="7">
        <v>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</v>
      </c>
      <c r="N23" s="7">
        <v>0</v>
      </c>
      <c r="O23" s="7">
        <v>1</v>
      </c>
      <c r="P23" s="7">
        <v>0</v>
      </c>
      <c r="Q23" s="7">
        <v>0</v>
      </c>
      <c r="R23" s="7">
        <v>20</v>
      </c>
      <c r="S23" s="7">
        <v>1</v>
      </c>
      <c r="T23" s="7">
        <v>32</v>
      </c>
      <c r="U23" s="7">
        <v>4</v>
      </c>
      <c r="V23" s="7">
        <v>0</v>
      </c>
    </row>
    <row r="24" spans="2:22" ht="20.149999999999999" customHeight="1" thickBot="1" x14ac:dyDescent="0.35">
      <c r="B24" s="2" t="s">
        <v>9</v>
      </c>
      <c r="C24" s="7">
        <v>0</v>
      </c>
      <c r="D24" s="7">
        <v>1</v>
      </c>
      <c r="E24" s="7">
        <v>14</v>
      </c>
      <c r="F24" s="7">
        <v>6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3</v>
      </c>
      <c r="P24" s="7">
        <v>0</v>
      </c>
      <c r="Q24" s="7">
        <v>0</v>
      </c>
      <c r="R24" s="7">
        <v>0</v>
      </c>
      <c r="S24" s="7">
        <v>2</v>
      </c>
      <c r="T24" s="7">
        <v>17</v>
      </c>
      <c r="U24" s="7">
        <v>6</v>
      </c>
      <c r="V24" s="7">
        <v>0</v>
      </c>
    </row>
    <row r="25" spans="2:22" ht="20.149999999999999" customHeight="1" thickBot="1" x14ac:dyDescent="0.35">
      <c r="B25" s="2" t="s">
        <v>70</v>
      </c>
      <c r="C25" s="7">
        <v>3</v>
      </c>
      <c r="D25" s="7">
        <v>0</v>
      </c>
      <c r="E25" s="7">
        <v>3</v>
      </c>
      <c r="F25" s="7">
        <v>5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2</v>
      </c>
      <c r="P25" s="7">
        <v>3</v>
      </c>
      <c r="Q25" s="7">
        <v>0</v>
      </c>
      <c r="R25" s="7">
        <v>3</v>
      </c>
      <c r="S25" s="7">
        <v>0</v>
      </c>
      <c r="T25" s="7">
        <v>5</v>
      </c>
      <c r="U25" s="7">
        <v>8</v>
      </c>
      <c r="V25" s="7">
        <v>0</v>
      </c>
    </row>
    <row r="26" spans="2:22" ht="20.149999999999999" customHeight="1" thickBot="1" x14ac:dyDescent="0.35">
      <c r="B26" s="2" t="s">
        <v>71</v>
      </c>
      <c r="C26" s="7">
        <v>0</v>
      </c>
      <c r="D26" s="7">
        <v>0</v>
      </c>
      <c r="E26" s="7">
        <v>34</v>
      </c>
      <c r="F26" s="7">
        <v>16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2</v>
      </c>
      <c r="N26" s="7">
        <v>0</v>
      </c>
      <c r="O26" s="7">
        <v>5</v>
      </c>
      <c r="P26" s="7">
        <v>0</v>
      </c>
      <c r="Q26" s="7">
        <v>0</v>
      </c>
      <c r="R26" s="7">
        <v>2</v>
      </c>
      <c r="S26" s="7">
        <v>0</v>
      </c>
      <c r="T26" s="7">
        <v>39</v>
      </c>
      <c r="U26" s="7">
        <v>16</v>
      </c>
      <c r="V26" s="7">
        <v>0</v>
      </c>
    </row>
    <row r="27" spans="2:22" ht="20.149999999999999" customHeight="1" thickBot="1" x14ac:dyDescent="0.35">
      <c r="B27" s="3" t="s">
        <v>10</v>
      </c>
      <c r="C27" s="7">
        <v>6</v>
      </c>
      <c r="D27" s="7">
        <v>4</v>
      </c>
      <c r="E27" s="7">
        <v>11</v>
      </c>
      <c r="F27" s="7">
        <v>8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6</v>
      </c>
      <c r="S27" s="7">
        <v>4</v>
      </c>
      <c r="T27" s="7">
        <v>11</v>
      </c>
      <c r="U27" s="7">
        <v>8</v>
      </c>
      <c r="V27" s="7">
        <v>0</v>
      </c>
    </row>
    <row r="28" spans="2:22" ht="20.149999999999999" customHeight="1" thickBot="1" x14ac:dyDescent="0.3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49999999999999" customHeight="1" thickBot="1" x14ac:dyDescent="0.35">
      <c r="B29" s="2" t="s">
        <v>73</v>
      </c>
      <c r="C29" s="7">
        <v>1</v>
      </c>
      <c r="D29" s="7">
        <v>0</v>
      </c>
      <c r="E29" s="7">
        <v>14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14</v>
      </c>
      <c r="U29" s="7">
        <v>0</v>
      </c>
      <c r="V29" s="7">
        <v>0</v>
      </c>
    </row>
    <row r="30" spans="2:22" ht="20.149999999999999" customHeight="1" thickBot="1" x14ac:dyDescent="0.35">
      <c r="B30" s="2" t="s">
        <v>74</v>
      </c>
      <c r="C30" s="7">
        <v>2</v>
      </c>
      <c r="D30" s="7">
        <v>1</v>
      </c>
      <c r="E30" s="7">
        <v>5</v>
      </c>
      <c r="F30" s="7">
        <v>4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v>1</v>
      </c>
      <c r="Q30" s="7">
        <v>0</v>
      </c>
      <c r="R30" s="7">
        <v>2</v>
      </c>
      <c r="S30" s="7">
        <v>1</v>
      </c>
      <c r="T30" s="7">
        <v>6</v>
      </c>
      <c r="U30" s="7">
        <v>5</v>
      </c>
      <c r="V30" s="7">
        <v>0</v>
      </c>
    </row>
    <row r="31" spans="2:22" ht="20.149999999999999" customHeight="1" thickBot="1" x14ac:dyDescent="0.3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49999999999999" customHeight="1" thickBot="1" x14ac:dyDescent="0.35">
      <c r="B32" s="2" t="s">
        <v>76</v>
      </c>
      <c r="C32" s="7">
        <v>0</v>
      </c>
      <c r="D32" s="7">
        <v>0</v>
      </c>
      <c r="E32" s="7">
        <v>6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6</v>
      </c>
      <c r="U32" s="7">
        <v>1</v>
      </c>
      <c r="V32" s="7">
        <v>0</v>
      </c>
    </row>
    <row r="33" spans="2:22" ht="20.149999999999999" customHeight="1" thickBot="1" x14ac:dyDescent="0.35">
      <c r="B33" s="2" t="s">
        <v>77</v>
      </c>
      <c r="C33" s="7">
        <v>1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1</v>
      </c>
      <c r="U33" s="7">
        <v>0</v>
      </c>
      <c r="V33" s="7">
        <v>0</v>
      </c>
    </row>
    <row r="34" spans="2:22" ht="20.149999999999999" customHeight="1" thickBot="1" x14ac:dyDescent="0.3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49999999999999" customHeight="1" thickBot="1" x14ac:dyDescent="0.35">
      <c r="B35" s="2" t="s">
        <v>79</v>
      </c>
      <c r="C35" s="7">
        <v>0</v>
      </c>
      <c r="D35" s="7">
        <v>2</v>
      </c>
      <c r="E35" s="7">
        <v>9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1</v>
      </c>
      <c r="O35" s="7">
        <v>1</v>
      </c>
      <c r="P35" s="7">
        <v>0</v>
      </c>
      <c r="Q35" s="7">
        <v>0</v>
      </c>
      <c r="R35" s="7">
        <v>0</v>
      </c>
      <c r="S35" s="7">
        <v>3</v>
      </c>
      <c r="T35" s="7">
        <v>10</v>
      </c>
      <c r="U35" s="7">
        <v>0</v>
      </c>
      <c r="V35" s="7">
        <v>0</v>
      </c>
    </row>
    <row r="36" spans="2:22" ht="20.149999999999999" customHeight="1" thickBot="1" x14ac:dyDescent="0.35">
      <c r="B36" s="2" t="s">
        <v>80</v>
      </c>
      <c r="C36" s="7">
        <v>2</v>
      </c>
      <c r="D36" s="7">
        <v>0</v>
      </c>
      <c r="E36" s="7">
        <v>3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  <c r="S36" s="7">
        <v>0</v>
      </c>
      <c r="T36" s="7">
        <v>3</v>
      </c>
      <c r="U36" s="7">
        <v>0</v>
      </c>
      <c r="V36" s="7">
        <v>0</v>
      </c>
    </row>
    <row r="37" spans="2:22" ht="20.149999999999999" customHeight="1" thickBot="1" x14ac:dyDescent="0.35">
      <c r="B37" s="2" t="s">
        <v>81</v>
      </c>
      <c r="C37" s="7">
        <v>3</v>
      </c>
      <c r="D37" s="7">
        <v>0</v>
      </c>
      <c r="E37" s="7">
        <v>4</v>
      </c>
      <c r="F37" s="7">
        <v>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2</v>
      </c>
      <c r="P37" s="7">
        <v>0</v>
      </c>
      <c r="Q37" s="7">
        <v>0</v>
      </c>
      <c r="R37" s="7">
        <v>3</v>
      </c>
      <c r="S37" s="7">
        <v>0</v>
      </c>
      <c r="T37" s="7">
        <v>6</v>
      </c>
      <c r="U37" s="7">
        <v>6</v>
      </c>
      <c r="V37" s="7">
        <v>0</v>
      </c>
    </row>
    <row r="38" spans="2:22" ht="20.149999999999999" customHeight="1" thickBot="1" x14ac:dyDescent="0.35">
      <c r="B38" s="2" t="s">
        <v>82</v>
      </c>
      <c r="C38" s="7">
        <v>0</v>
      </c>
      <c r="D38" s="7">
        <v>0</v>
      </c>
      <c r="E38" s="7">
        <v>8</v>
      </c>
      <c r="F38" s="7">
        <v>3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1</v>
      </c>
      <c r="O38" s="7">
        <v>3</v>
      </c>
      <c r="P38" s="7">
        <v>0</v>
      </c>
      <c r="Q38" s="7">
        <v>0</v>
      </c>
      <c r="R38" s="7">
        <v>0</v>
      </c>
      <c r="S38" s="7">
        <v>1</v>
      </c>
      <c r="T38" s="7">
        <v>11</v>
      </c>
      <c r="U38" s="7">
        <v>3</v>
      </c>
      <c r="V38" s="7">
        <v>0</v>
      </c>
    </row>
    <row r="39" spans="2:22" ht="20.149999999999999" customHeight="1" thickBot="1" x14ac:dyDescent="0.35">
      <c r="B39" s="2" t="s">
        <v>83</v>
      </c>
      <c r="C39" s="7">
        <v>0</v>
      </c>
      <c r="D39" s="7">
        <v>0</v>
      </c>
      <c r="E39" s="7">
        <v>2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2</v>
      </c>
      <c r="U39" s="7">
        <v>2</v>
      </c>
      <c r="V39" s="7">
        <v>0</v>
      </c>
    </row>
    <row r="40" spans="2:22" ht="20.149999999999999" customHeight="1" thickBot="1" x14ac:dyDescent="0.35">
      <c r="B40" s="2" t="s">
        <v>84</v>
      </c>
      <c r="C40" s="7">
        <v>0</v>
      </c>
      <c r="D40" s="7">
        <v>0</v>
      </c>
      <c r="E40" s="7">
        <v>4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4</v>
      </c>
      <c r="U40" s="7">
        <v>0</v>
      </c>
      <c r="V40" s="7">
        <v>0</v>
      </c>
    </row>
    <row r="41" spans="2:22" ht="20.149999999999999" customHeight="1" thickBot="1" x14ac:dyDescent="0.35">
      <c r="B41" s="2" t="s">
        <v>85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3</v>
      </c>
      <c r="Q41" s="7">
        <v>0</v>
      </c>
      <c r="R41" s="7">
        <v>3</v>
      </c>
      <c r="S41" s="7">
        <v>0</v>
      </c>
      <c r="T41" s="7">
        <v>3</v>
      </c>
      <c r="U41" s="7">
        <v>3</v>
      </c>
      <c r="V41" s="7">
        <v>0</v>
      </c>
    </row>
    <row r="42" spans="2:22" ht="20.149999999999999" customHeight="1" thickBot="1" x14ac:dyDescent="0.35">
      <c r="B42" s="2" t="s">
        <v>86</v>
      </c>
      <c r="C42" s="7">
        <v>62</v>
      </c>
      <c r="D42" s="7">
        <v>14</v>
      </c>
      <c r="E42" s="7">
        <v>121</v>
      </c>
      <c r="F42" s="7">
        <v>62</v>
      </c>
      <c r="G42" s="7">
        <v>4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4</v>
      </c>
      <c r="N42" s="7">
        <v>1</v>
      </c>
      <c r="O42" s="7">
        <v>4</v>
      </c>
      <c r="P42" s="7">
        <v>2</v>
      </c>
      <c r="Q42" s="7">
        <v>3</v>
      </c>
      <c r="R42" s="7">
        <v>66</v>
      </c>
      <c r="S42" s="7">
        <v>15</v>
      </c>
      <c r="T42" s="7">
        <v>125</v>
      </c>
      <c r="U42" s="7">
        <v>64</v>
      </c>
      <c r="V42" s="7">
        <v>7</v>
      </c>
    </row>
    <row r="43" spans="2:22" ht="20.149999999999999" customHeight="1" thickBot="1" x14ac:dyDescent="0.35">
      <c r="B43" s="2" t="s">
        <v>87</v>
      </c>
      <c r="C43" s="7">
        <v>3</v>
      </c>
      <c r="D43" s="7">
        <v>5</v>
      </c>
      <c r="E43" s="7">
        <v>16</v>
      </c>
      <c r="F43" s="7">
        <v>7</v>
      </c>
      <c r="G43" s="7">
        <v>4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3</v>
      </c>
      <c r="S43" s="7">
        <v>5</v>
      </c>
      <c r="T43" s="7">
        <v>16</v>
      </c>
      <c r="U43" s="7">
        <v>7</v>
      </c>
      <c r="V43" s="7">
        <v>4</v>
      </c>
    </row>
    <row r="44" spans="2:22" ht="20.149999999999999" customHeight="1" thickBot="1" x14ac:dyDescent="0.35">
      <c r="B44" s="2" t="s">
        <v>88</v>
      </c>
      <c r="C44" s="7">
        <v>1</v>
      </c>
      <c r="D44" s="7">
        <v>0</v>
      </c>
      <c r="E44" s="7">
        <v>3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5</v>
      </c>
      <c r="P44" s="7">
        <v>0</v>
      </c>
      <c r="Q44" s="7">
        <v>0</v>
      </c>
      <c r="R44" s="7">
        <v>2</v>
      </c>
      <c r="S44" s="7">
        <v>0</v>
      </c>
      <c r="T44" s="7">
        <v>8</v>
      </c>
      <c r="U44" s="7">
        <v>0</v>
      </c>
      <c r="V44" s="7">
        <v>0</v>
      </c>
    </row>
    <row r="45" spans="2:22" ht="20.149999999999999" customHeight="1" thickBot="1" x14ac:dyDescent="0.35">
      <c r="B45" s="2" t="s">
        <v>89</v>
      </c>
      <c r="C45" s="7">
        <v>1</v>
      </c>
      <c r="D45" s="7">
        <v>0</v>
      </c>
      <c r="E45" s="7">
        <v>18</v>
      </c>
      <c r="F45" s="7">
        <v>4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1</v>
      </c>
      <c r="P45" s="7">
        <v>0</v>
      </c>
      <c r="Q45" s="7">
        <v>0</v>
      </c>
      <c r="R45" s="7">
        <v>1</v>
      </c>
      <c r="S45" s="7">
        <v>0</v>
      </c>
      <c r="T45" s="7">
        <v>19</v>
      </c>
      <c r="U45" s="7">
        <v>4</v>
      </c>
      <c r="V45" s="7">
        <v>0</v>
      </c>
    </row>
    <row r="46" spans="2:22" ht="20.149999999999999" customHeight="1" thickBot="1" x14ac:dyDescent="0.35">
      <c r="B46" s="2" t="s">
        <v>90</v>
      </c>
      <c r="C46" s="7">
        <v>33</v>
      </c>
      <c r="D46" s="7">
        <v>0</v>
      </c>
      <c r="E46" s="7">
        <v>118</v>
      </c>
      <c r="F46" s="7">
        <v>0</v>
      </c>
      <c r="G46" s="7">
        <v>2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3</v>
      </c>
      <c r="N46" s="7">
        <v>0</v>
      </c>
      <c r="O46" s="7">
        <v>12</v>
      </c>
      <c r="P46" s="7">
        <v>0</v>
      </c>
      <c r="Q46" s="7">
        <v>0</v>
      </c>
      <c r="R46" s="7">
        <v>36</v>
      </c>
      <c r="S46" s="7">
        <v>0</v>
      </c>
      <c r="T46" s="7">
        <v>130</v>
      </c>
      <c r="U46" s="7">
        <v>0</v>
      </c>
      <c r="V46" s="7">
        <v>2</v>
      </c>
    </row>
    <row r="47" spans="2:22" ht="20.149999999999999" customHeight="1" thickBot="1" x14ac:dyDescent="0.35">
      <c r="B47" s="2" t="s">
        <v>91</v>
      </c>
      <c r="C47" s="7">
        <v>0</v>
      </c>
      <c r="D47" s="7">
        <v>2</v>
      </c>
      <c r="E47" s="7">
        <v>14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2</v>
      </c>
      <c r="T47" s="7">
        <v>14</v>
      </c>
      <c r="U47" s="7">
        <v>0</v>
      </c>
      <c r="V47" s="7">
        <v>0</v>
      </c>
    </row>
    <row r="48" spans="2:22" ht="20.149999999999999" customHeight="1" thickBot="1" x14ac:dyDescent="0.35">
      <c r="B48" s="2" t="s">
        <v>92</v>
      </c>
      <c r="C48" s="7">
        <v>5</v>
      </c>
      <c r="D48" s="7">
        <v>7</v>
      </c>
      <c r="E48" s="7">
        <v>80</v>
      </c>
      <c r="F48" s="7">
        <v>34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1</v>
      </c>
      <c r="O48" s="7">
        <v>8</v>
      </c>
      <c r="P48" s="7">
        <v>0</v>
      </c>
      <c r="Q48" s="7">
        <v>0</v>
      </c>
      <c r="R48" s="7">
        <v>5</v>
      </c>
      <c r="S48" s="7">
        <v>8</v>
      </c>
      <c r="T48" s="7">
        <v>88</v>
      </c>
      <c r="U48" s="7">
        <v>34</v>
      </c>
      <c r="V48" s="7">
        <v>0</v>
      </c>
    </row>
    <row r="49" spans="2:22" ht="20.149999999999999" customHeight="1" thickBot="1" x14ac:dyDescent="0.35">
      <c r="B49" s="2" t="s">
        <v>93</v>
      </c>
      <c r="C49" s="7">
        <v>1</v>
      </c>
      <c r="D49" s="7">
        <v>0</v>
      </c>
      <c r="E49" s="7">
        <v>5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2</v>
      </c>
      <c r="P49" s="7">
        <v>0</v>
      </c>
      <c r="Q49" s="7">
        <v>0</v>
      </c>
      <c r="R49" s="7">
        <v>1</v>
      </c>
      <c r="S49" s="7">
        <v>0</v>
      </c>
      <c r="T49" s="7">
        <v>7</v>
      </c>
      <c r="U49" s="7">
        <v>0</v>
      </c>
      <c r="V49" s="7">
        <v>0</v>
      </c>
    </row>
    <row r="50" spans="2:22" ht="20.149999999999999" customHeight="1" thickBot="1" x14ac:dyDescent="0.35">
      <c r="B50" s="2" t="s">
        <v>94</v>
      </c>
      <c r="C50" s="7">
        <v>0</v>
      </c>
      <c r="D50" s="7">
        <v>0</v>
      </c>
      <c r="E50" s="7">
        <v>5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1</v>
      </c>
      <c r="Q50" s="7">
        <v>0</v>
      </c>
      <c r="R50" s="7">
        <v>0</v>
      </c>
      <c r="S50" s="7">
        <v>0</v>
      </c>
      <c r="T50" s="7">
        <v>6</v>
      </c>
      <c r="U50" s="7">
        <v>1</v>
      </c>
      <c r="V50" s="7">
        <v>0</v>
      </c>
    </row>
    <row r="51" spans="2:22" ht="20.149999999999999" customHeight="1" thickBot="1" x14ac:dyDescent="0.35">
      <c r="B51" s="2" t="s">
        <v>95</v>
      </c>
      <c r="C51" s="7">
        <v>3</v>
      </c>
      <c r="D51" s="7">
        <v>2</v>
      </c>
      <c r="E51" s="7">
        <v>21</v>
      </c>
      <c r="F51" s="7">
        <v>5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2</v>
      </c>
      <c r="N51" s="7">
        <v>0</v>
      </c>
      <c r="O51" s="7">
        <v>3</v>
      </c>
      <c r="P51" s="7">
        <v>2</v>
      </c>
      <c r="Q51" s="7">
        <v>0</v>
      </c>
      <c r="R51" s="7">
        <v>5</v>
      </c>
      <c r="S51" s="7">
        <v>2</v>
      </c>
      <c r="T51" s="7">
        <v>24</v>
      </c>
      <c r="U51" s="7">
        <v>7</v>
      </c>
      <c r="V51" s="7">
        <v>0</v>
      </c>
    </row>
    <row r="52" spans="2:22" ht="20.149999999999999" customHeight="1" thickBot="1" x14ac:dyDescent="0.3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2:22" ht="20.149999999999999" customHeight="1" thickBot="1" x14ac:dyDescent="0.35">
      <c r="B53" s="2" t="s">
        <v>97</v>
      </c>
      <c r="C53" s="7">
        <v>2</v>
      </c>
      <c r="D53" s="7">
        <v>0</v>
      </c>
      <c r="E53" s="7">
        <v>7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6</v>
      </c>
      <c r="P53" s="7">
        <v>0</v>
      </c>
      <c r="Q53" s="7">
        <v>0</v>
      </c>
      <c r="R53" s="7">
        <v>3</v>
      </c>
      <c r="S53" s="7">
        <v>0</v>
      </c>
      <c r="T53" s="7">
        <v>13</v>
      </c>
      <c r="U53" s="7">
        <v>0</v>
      </c>
      <c r="V53" s="7">
        <v>0</v>
      </c>
    </row>
    <row r="54" spans="2:22" ht="20.149999999999999" customHeight="1" thickBot="1" x14ac:dyDescent="0.35">
      <c r="B54" s="2" t="s">
        <v>98</v>
      </c>
      <c r="C54" s="7">
        <v>5</v>
      </c>
      <c r="D54" s="7">
        <v>0</v>
      </c>
      <c r="E54" s="7">
        <v>9</v>
      </c>
      <c r="F54" s="7">
        <v>3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5</v>
      </c>
      <c r="S54" s="7">
        <v>0</v>
      </c>
      <c r="T54" s="7">
        <v>9</v>
      </c>
      <c r="U54" s="7">
        <v>3</v>
      </c>
      <c r="V54" s="7">
        <v>1</v>
      </c>
    </row>
    <row r="55" spans="2:22" ht="20.149999999999999" customHeight="1" thickBot="1" x14ac:dyDescent="0.35">
      <c r="B55" s="2" t="s">
        <v>11</v>
      </c>
      <c r="C55" s="7">
        <v>35</v>
      </c>
      <c r="D55" s="7">
        <v>24</v>
      </c>
      <c r="E55" s="7">
        <v>250</v>
      </c>
      <c r="F55" s="7">
        <v>60</v>
      </c>
      <c r="G55" s="7">
        <v>4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4</v>
      </c>
      <c r="N55" s="7">
        <v>5</v>
      </c>
      <c r="O55" s="7">
        <v>15</v>
      </c>
      <c r="P55" s="7">
        <v>10</v>
      </c>
      <c r="Q55" s="7">
        <v>0</v>
      </c>
      <c r="R55" s="7">
        <v>39</v>
      </c>
      <c r="S55" s="7">
        <v>29</v>
      </c>
      <c r="T55" s="7">
        <v>265</v>
      </c>
      <c r="U55" s="7">
        <v>70</v>
      </c>
      <c r="V55" s="7">
        <v>4</v>
      </c>
    </row>
    <row r="56" spans="2:22" ht="20.149999999999999" customHeight="1" thickBot="1" x14ac:dyDescent="0.35">
      <c r="B56" s="2" t="s">
        <v>12</v>
      </c>
      <c r="C56" s="7">
        <v>4</v>
      </c>
      <c r="D56" s="7">
        <v>3</v>
      </c>
      <c r="E56" s="7">
        <v>13</v>
      </c>
      <c r="F56" s="7">
        <v>2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4</v>
      </c>
      <c r="Q56" s="7">
        <v>0</v>
      </c>
      <c r="R56" s="7">
        <v>4</v>
      </c>
      <c r="S56" s="7">
        <v>3</v>
      </c>
      <c r="T56" s="7">
        <v>13</v>
      </c>
      <c r="U56" s="7">
        <v>6</v>
      </c>
      <c r="V56" s="7">
        <v>0</v>
      </c>
    </row>
    <row r="57" spans="2:22" ht="20.149999999999999" customHeight="1" thickBot="1" x14ac:dyDescent="0.35">
      <c r="B57" s="2" t="s">
        <v>13</v>
      </c>
      <c r="C57" s="7">
        <v>0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1</v>
      </c>
      <c r="U57" s="7">
        <v>0</v>
      </c>
      <c r="V57" s="7">
        <v>0</v>
      </c>
    </row>
    <row r="58" spans="2:22" ht="20.149999999999999" customHeight="1" thickBot="1" x14ac:dyDescent="0.35">
      <c r="B58" s="2" t="s">
        <v>99</v>
      </c>
      <c r="C58" s="7">
        <v>0</v>
      </c>
      <c r="D58" s="7">
        <v>0</v>
      </c>
      <c r="E58" s="7">
        <v>2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1</v>
      </c>
      <c r="P58" s="7">
        <v>0</v>
      </c>
      <c r="Q58" s="7">
        <v>0</v>
      </c>
      <c r="R58" s="7">
        <v>0</v>
      </c>
      <c r="S58" s="7">
        <v>0</v>
      </c>
      <c r="T58" s="7">
        <v>3</v>
      </c>
      <c r="U58" s="7">
        <v>0</v>
      </c>
      <c r="V58" s="7">
        <v>0</v>
      </c>
    </row>
    <row r="59" spans="2:22" ht="20.149999999999999" customHeight="1" thickBot="1" x14ac:dyDescent="0.35">
      <c r="B59" s="2" t="s">
        <v>105</v>
      </c>
      <c r="C59" s="7">
        <v>2</v>
      </c>
      <c r="D59" s="7">
        <v>1</v>
      </c>
      <c r="E59" s="7">
        <v>11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2</v>
      </c>
      <c r="S59" s="7">
        <v>1</v>
      </c>
      <c r="T59" s="7">
        <v>11</v>
      </c>
      <c r="U59" s="7">
        <v>0</v>
      </c>
      <c r="V59" s="7">
        <v>0</v>
      </c>
    </row>
    <row r="60" spans="2:22" ht="20.149999999999999" customHeight="1" thickBot="1" x14ac:dyDescent="0.35">
      <c r="B60" s="2" t="s">
        <v>100</v>
      </c>
      <c r="C60" s="7">
        <v>8</v>
      </c>
      <c r="D60" s="7">
        <v>0</v>
      </c>
      <c r="E60" s="7">
        <v>49</v>
      </c>
      <c r="F60" s="7">
        <v>4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3</v>
      </c>
      <c r="N60" s="7">
        <v>0</v>
      </c>
      <c r="O60" s="7">
        <v>1</v>
      </c>
      <c r="P60" s="7">
        <v>2</v>
      </c>
      <c r="Q60" s="7">
        <v>0</v>
      </c>
      <c r="R60" s="7">
        <v>11</v>
      </c>
      <c r="S60" s="7">
        <v>0</v>
      </c>
      <c r="T60" s="7">
        <v>50</v>
      </c>
      <c r="U60" s="7">
        <v>6</v>
      </c>
      <c r="V60" s="7">
        <v>0</v>
      </c>
    </row>
    <row r="61" spans="2:22" ht="20.149999999999999" customHeight="1" thickBot="1" x14ac:dyDescent="0.35">
      <c r="B61" s="2" t="s">
        <v>14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</row>
    <row r="62" spans="2:22" ht="20.149999999999999" customHeight="1" thickBot="1" x14ac:dyDescent="0.35">
      <c r="B62" s="5" t="s">
        <v>15</v>
      </c>
      <c r="C62" s="8">
        <f>SUM(C12:C61)</f>
        <v>275</v>
      </c>
      <c r="D62" s="8">
        <f t="shared" ref="D62:V62" si="0">SUM(D12:D61)</f>
        <v>72</v>
      </c>
      <c r="E62" s="8">
        <f t="shared" si="0"/>
        <v>1142</v>
      </c>
      <c r="F62" s="8">
        <f t="shared" si="0"/>
        <v>256</v>
      </c>
      <c r="G62" s="8">
        <f t="shared" si="0"/>
        <v>15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29</v>
      </c>
      <c r="N62" s="8">
        <f t="shared" si="0"/>
        <v>10</v>
      </c>
      <c r="O62" s="8">
        <f t="shared" si="0"/>
        <v>126</v>
      </c>
      <c r="P62" s="8">
        <f t="shared" si="0"/>
        <v>29</v>
      </c>
      <c r="Q62" s="8">
        <f t="shared" si="0"/>
        <v>3</v>
      </c>
      <c r="R62" s="8">
        <f t="shared" si="0"/>
        <v>304</v>
      </c>
      <c r="S62" s="8">
        <f t="shared" si="0"/>
        <v>82</v>
      </c>
      <c r="T62" s="8">
        <f t="shared" si="0"/>
        <v>1268</v>
      </c>
      <c r="U62" s="8">
        <f t="shared" si="0"/>
        <v>285</v>
      </c>
      <c r="V62" s="8">
        <f t="shared" si="0"/>
        <v>18</v>
      </c>
    </row>
    <row r="63" spans="2:22" x14ac:dyDescent="0.3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61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8" width="22.61328125" customWidth="1"/>
    <col min="19" max="19" width="11.765625" customWidth="1"/>
  </cols>
  <sheetData>
    <row r="9" spans="2:8" ht="44.25" customHeight="1" thickBot="1" x14ac:dyDescent="0.3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3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49999999999999" customHeight="1" thickBot="1" x14ac:dyDescent="0.35">
      <c r="B11" s="1" t="s">
        <v>59</v>
      </c>
      <c r="C11" s="10">
        <f>+IF(('Terminación Recursos'!C12+'Terminación Recursos'!E12)&gt;0,('Terminación Recursos'!C12)/('Terminación Recursos'!C12+'Terminación Recursos'!E12),"-")</f>
        <v>0</v>
      </c>
      <c r="D11" s="10" t="str">
        <f>+IF(('Terminación Recursos'!D12+'Terminación Recursos'!F12)&gt;0,('Terminación Recursos'!D12)/('Terminación Recursos'!D12+'Terminación Recursos'!F12),"-")</f>
        <v>-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 t="str">
        <f>+IF(('Terminación Recursos'!M12+'Terminación Recursos'!O12)&gt;0,('Terminación Recursos'!M12)/('Terminación Recursos'!M12+'Terminación Recursos'!O12),"-")</f>
        <v>-</v>
      </c>
      <c r="H11" s="10" t="str">
        <f>+IF(('Terminación Recursos'!N12+'Terminación Recursos'!P12)&gt;0,('Terminación Recursos'!N12)/('Terminación Recursos'!N12+'Terminación Recursos'!P12),"-")</f>
        <v>-</v>
      </c>
    </row>
    <row r="12" spans="2:8" ht="20.149999999999999" customHeight="1" thickBot="1" x14ac:dyDescent="0.35">
      <c r="B12" s="2" t="s">
        <v>60</v>
      </c>
      <c r="C12" s="10">
        <f>+IF(('Terminación Recursos'!C13+'Terminación Recursos'!E13)&gt;0,('Terminación Recursos'!C13)/('Terminación Recursos'!C13+'Terminación Recursos'!E13),"-")</f>
        <v>0.31818181818181818</v>
      </c>
      <c r="D12" s="10" t="str">
        <f>+IF(('Terminación Recursos'!D13+'Terminación Recursos'!F13)&gt;0,('Terminación Recursos'!D13)/('Terminación Recursos'!D13+'Terminación Recursos'!F13),"-")</f>
        <v>-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0.2</v>
      </c>
      <c r="H12" s="10" t="str">
        <f>+IF(('Terminación Recursos'!N13+'Terminación Recursos'!P13)&gt;0,('Terminación Recursos'!N13)/('Terminación Recursos'!N13+'Terminación Recursos'!P13),"-")</f>
        <v>-</v>
      </c>
    </row>
    <row r="13" spans="2:8" ht="20.149999999999999" customHeight="1" thickBot="1" x14ac:dyDescent="0.35">
      <c r="B13" s="2" t="s">
        <v>61</v>
      </c>
      <c r="C13" s="10">
        <f>+IF(('Terminación Recursos'!C14+'Terminación Recursos'!E14)&gt;0,('Terminación Recursos'!C14)/('Terminación Recursos'!C14+'Terminación Recursos'!E14),"-")</f>
        <v>3.4883720930232558E-2</v>
      </c>
      <c r="D13" s="10">
        <f>+IF(('Terminación Recursos'!D14+'Terminación Recursos'!F14)&gt;0,('Terminación Recursos'!D14)/('Terminación Recursos'!D14+'Terminación Recursos'!F14),"-")</f>
        <v>0.11764705882352941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>
        <f>+IF(('Terminación Recursos'!M14+'Terminación Recursos'!O14)&gt;0,('Terminación Recursos'!M14)/('Terminación Recursos'!M14+'Terminación Recursos'!O14),"-")</f>
        <v>0</v>
      </c>
      <c r="H13" s="10" t="str">
        <f>+IF(('Terminación Recursos'!N14+'Terminación Recursos'!P14)&gt;0,('Terminación Recursos'!N14)/('Terminación Recursos'!N14+'Terminación Recursos'!P14),"-")</f>
        <v>-</v>
      </c>
    </row>
    <row r="14" spans="2:8" ht="20.149999999999999" customHeight="1" thickBot="1" x14ac:dyDescent="0.35">
      <c r="B14" s="2" t="s">
        <v>62</v>
      </c>
      <c r="C14" s="10">
        <f>+IF(('Terminación Recursos'!C15+'Terminación Recursos'!E15)&gt;0,('Terminación Recursos'!C15)/('Terminación Recursos'!C15+'Terminación Recursos'!E15),"-")</f>
        <v>6.8965517241379309E-2</v>
      </c>
      <c r="D14" s="10" t="str">
        <f>+IF(('Terminación Recursos'!D15+'Terminación Recursos'!F15)&gt;0,('Terminación Recursos'!D15)/('Terminación Recursos'!D15+'Terminación Recursos'!F15),"-")</f>
        <v>-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>
        <f>+IF(('Terminación Recursos'!M15+'Terminación Recursos'!O15)&gt;0,('Terminación Recursos'!M15)/('Terminación Recursos'!M15+'Terminación Recursos'!O15),"-")</f>
        <v>0</v>
      </c>
      <c r="H14" s="10" t="str">
        <f>+IF(('Terminación Recursos'!N15+'Terminación Recursos'!P15)&gt;0,('Terminación Recursos'!N15)/('Terminación Recursos'!N15+'Terminación Recursos'!P15),"-")</f>
        <v>-</v>
      </c>
    </row>
    <row r="15" spans="2:8" ht="20.149999999999999" customHeight="1" thickBot="1" x14ac:dyDescent="0.35">
      <c r="B15" s="2" t="s">
        <v>63</v>
      </c>
      <c r="C15" s="10">
        <f>+IF(('Terminación Recursos'!C16+'Terminación Recursos'!E16)&gt;0,('Terminación Recursos'!C16)/('Terminación Recursos'!C16+'Terminación Recursos'!E16),"-")</f>
        <v>0</v>
      </c>
      <c r="D15" s="10">
        <f>+IF(('Terminación Recursos'!D16+'Terminación Recursos'!F16)&gt;0,('Terminación Recursos'!D16)/('Terminación Recursos'!D16+'Terminación Recursos'!F16),"-")</f>
        <v>1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>
        <f>+IF(('Terminación Recursos'!M16+'Terminación Recursos'!O16)&gt;0,('Terminación Recursos'!M16)/('Terminación Recursos'!M16+'Terminación Recursos'!O16),"-")</f>
        <v>0</v>
      </c>
      <c r="H15" s="10" t="str">
        <f>+IF(('Terminación Recursos'!N16+'Terminación Recursos'!P16)&gt;0,('Terminación Recursos'!N16)/('Terminación Recursos'!N16+'Terminación Recursos'!P16),"-")</f>
        <v>-</v>
      </c>
    </row>
    <row r="16" spans="2:8" ht="20.149999999999999" customHeight="1" thickBot="1" x14ac:dyDescent="0.35">
      <c r="B16" s="2" t="s">
        <v>64</v>
      </c>
      <c r="C16" s="10">
        <f>+IF(('Terminación Recursos'!C17+'Terminación Recursos'!E17)&gt;0,('Terminación Recursos'!C17)/('Terminación Recursos'!C17+'Terminación Recursos'!E17),"-")</f>
        <v>0.11764705882352941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>
        <f>+IF(('Terminación Recursos'!M17+'Terminación Recursos'!O17)&gt;0,('Terminación Recursos'!M17)/('Terminación Recursos'!M17+'Terminación Recursos'!O17),"-")</f>
        <v>0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49999999999999" customHeight="1" thickBot="1" x14ac:dyDescent="0.35">
      <c r="B17" s="2" t="s">
        <v>65</v>
      </c>
      <c r="C17" s="10">
        <f>+IF(('Terminación Recursos'!C18+'Terminación Recursos'!E18)&gt;0,('Terminación Recursos'!C18)/('Terminación Recursos'!C18+'Terminación Recursos'!E18),"-")</f>
        <v>9.7222222222222224E-2</v>
      </c>
      <c r="D17" s="10" t="str">
        <f>+IF(('Terminación Recursos'!D18+'Terminación Recursos'!F18)&gt;0,('Terminación Recursos'!D18)/('Terminación Recursos'!D18+'Terminación Recursos'!F18),"-")</f>
        <v>-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0.14285714285714285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49999999999999" customHeight="1" thickBot="1" x14ac:dyDescent="0.35">
      <c r="B18" s="2" t="s">
        <v>66</v>
      </c>
      <c r="C18" s="10">
        <f>+IF(('Terminación Recursos'!C19+'Terminación Recursos'!E19)&gt;0,('Terminación Recursos'!C19)/('Terminación Recursos'!C19+'Terminación Recursos'!E19),"-")</f>
        <v>1</v>
      </c>
      <c r="D18" s="10" t="str">
        <f>+IF(('Terminación Recursos'!D19+'Terminación Recursos'!F19)&gt;0,('Terminación Recursos'!D19)/('Terminación Recursos'!D19+'Terminación Recursos'!F19),"-")</f>
        <v>-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</v>
      </c>
      <c r="H18" s="10" t="str">
        <f>+IF(('Terminación Recursos'!N19+'Terminación Recursos'!P19)&gt;0,('Terminación Recursos'!N19)/('Terminación Recursos'!N19+'Terminación Recursos'!P19),"-")</f>
        <v>-</v>
      </c>
    </row>
    <row r="19" spans="2:8" ht="20.149999999999999" customHeight="1" thickBot="1" x14ac:dyDescent="0.35">
      <c r="B19" s="2" t="s">
        <v>67</v>
      </c>
      <c r="C19" s="10" t="str">
        <f>+IF(('Terminación Recursos'!C20+'Terminación Recursos'!E20)&gt;0,('Terminación Recursos'!C20)/('Terminación Recursos'!C20+'Terminación Recursos'!E20),"-")</f>
        <v>-</v>
      </c>
      <c r="D19" s="10" t="str">
        <f>+IF(('Terminación Recursos'!D20+'Terminación Recursos'!F20)&gt;0,('Terminación Recursos'!D20)/('Terminación Recursos'!D20+'Terminación Recursos'!F20),"-")</f>
        <v>-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 t="str">
        <f>+IF(('Terminación Recursos'!M20+'Terminación Recursos'!O20)&gt;0,('Terminación Recursos'!M20)/('Terminación Recursos'!M20+'Terminación Recursos'!O20),"-")</f>
        <v>-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49999999999999" customHeight="1" thickBot="1" x14ac:dyDescent="0.35">
      <c r="B20" s="2" t="s">
        <v>68</v>
      </c>
      <c r="C20" s="10" t="str">
        <f>+IF(('Terminación Recursos'!C21+'Terminación Recursos'!E21)&gt;0,('Terminación Recursos'!C21)/('Terminación Recursos'!C21+'Terminación Recursos'!E21),"-")</f>
        <v>-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49999999999999" customHeight="1" thickBot="1" x14ac:dyDescent="0.35">
      <c r="B21" s="2" t="s">
        <v>69</v>
      </c>
      <c r="C21" s="10">
        <f>+IF(('Terminación Recursos'!C22+'Terminación Recursos'!E22)&gt;0,('Terminación Recursos'!C22)/('Terminación Recursos'!C22+'Terminación Recursos'!E22),"-")</f>
        <v>0.33333333333333331</v>
      </c>
      <c r="D21" s="10">
        <f>+IF(('Terminación Recursos'!D22+'Terminación Recursos'!F22)&gt;0,('Terminación Recursos'!D22)/('Terminación Recursos'!D22+'Terminación Recursos'!F22),"-")</f>
        <v>0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0.75</v>
      </c>
      <c r="H21" s="10">
        <f>+IF(('Terminación Recursos'!N22+'Terminación Recursos'!P22)&gt;0,('Terminación Recursos'!N22)/('Terminación Recursos'!N22+'Terminación Recursos'!P22),"-")</f>
        <v>0</v>
      </c>
    </row>
    <row r="22" spans="2:8" ht="20.149999999999999" customHeight="1" thickBot="1" x14ac:dyDescent="0.35">
      <c r="B22" s="2" t="s">
        <v>8</v>
      </c>
      <c r="C22" s="10">
        <f>+IF(('Terminación Recursos'!C23+'Terminación Recursos'!E23)&gt;0,('Terminación Recursos'!C23)/('Terminación Recursos'!C23+'Terminación Recursos'!E23),"-")</f>
        <v>0.36734693877551022</v>
      </c>
      <c r="D22" s="10">
        <f>+IF(('Terminación Recursos'!D23+'Terminación Recursos'!F23)&gt;0,('Terminación Recursos'!D23)/('Terminación Recursos'!D23+'Terminación Recursos'!F23),"-")</f>
        <v>0.2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>
        <f>+IF(('Terminación Recursos'!M23+'Terminación Recursos'!O23)&gt;0,('Terminación Recursos'!M23)/('Terminación Recursos'!M23+'Terminación Recursos'!O23),"-")</f>
        <v>0.66666666666666663</v>
      </c>
      <c r="H22" s="10" t="str">
        <f>+IF(('Terminación Recursos'!N23+'Terminación Recursos'!P23)&gt;0,('Terminación Recursos'!N23)/('Terminación Recursos'!N23+'Terminación Recursos'!P23),"-")</f>
        <v>-</v>
      </c>
    </row>
    <row r="23" spans="2:8" ht="20.149999999999999" customHeight="1" thickBot="1" x14ac:dyDescent="0.35">
      <c r="B23" s="2" t="s">
        <v>9</v>
      </c>
      <c r="C23" s="10">
        <f>+IF(('Terminación Recursos'!C24+'Terminación Recursos'!E24)&gt;0,('Terminación Recursos'!C24)/('Terminación Recursos'!C24+'Terminación Recursos'!E24),"-")</f>
        <v>0</v>
      </c>
      <c r="D23" s="10">
        <f>+IF(('Terminación Recursos'!D24+'Terminación Recursos'!F24)&gt;0,('Terminación Recursos'!D24)/('Terminación Recursos'!D24+'Terminación Recursos'!F24),"-")</f>
        <v>0.14285714285714285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>
        <f>+IF(('Terminación Recursos'!M24+'Terminación Recursos'!O24)&gt;0,('Terminación Recursos'!M24)/('Terminación Recursos'!M24+'Terminación Recursos'!O24),"-")</f>
        <v>0</v>
      </c>
      <c r="H23" s="10">
        <f>+IF(('Terminación Recursos'!N24+'Terminación Recursos'!P24)&gt;0,('Terminación Recursos'!N24)/('Terminación Recursos'!N24+'Terminación Recursos'!P24),"-")</f>
        <v>1</v>
      </c>
    </row>
    <row r="24" spans="2:8" ht="20.149999999999999" customHeight="1" thickBot="1" x14ac:dyDescent="0.35">
      <c r="B24" s="2" t="s">
        <v>70</v>
      </c>
      <c r="C24" s="10">
        <f>+IF(('Terminación Recursos'!C25+'Terminación Recursos'!E25)&gt;0,('Terminación Recursos'!C25)/('Terminación Recursos'!C25+'Terminación Recursos'!E25),"-")</f>
        <v>0.5</v>
      </c>
      <c r="D24" s="10">
        <f>+IF(('Terminación Recursos'!D25+'Terminación Recursos'!F25)&gt;0,('Terminación Recursos'!D25)/('Terminación Recursos'!D25+'Terminación Recursos'!F25),"-")</f>
        <v>0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>
        <f>+IF(('Terminación Recursos'!M25+'Terminación Recursos'!O25)&gt;0,('Terminación Recursos'!M25)/('Terminación Recursos'!M25+'Terminación Recursos'!O25),"-")</f>
        <v>0</v>
      </c>
      <c r="H24" s="10">
        <f>+IF(('Terminación Recursos'!N25+'Terminación Recursos'!P25)&gt;0,('Terminación Recursos'!N25)/('Terminación Recursos'!N25+'Terminación Recursos'!P25),"-")</f>
        <v>0</v>
      </c>
    </row>
    <row r="25" spans="2:8" ht="20.149999999999999" customHeight="1" thickBot="1" x14ac:dyDescent="0.35">
      <c r="B25" s="2" t="s">
        <v>71</v>
      </c>
      <c r="C25" s="10">
        <f>+IF(('Terminación Recursos'!C26+'Terminación Recursos'!E26)&gt;0,('Terminación Recursos'!C26)/('Terminación Recursos'!C26+'Terminación Recursos'!E26),"-")</f>
        <v>0</v>
      </c>
      <c r="D25" s="10">
        <f>+IF(('Terminación Recursos'!D26+'Terminación Recursos'!F26)&gt;0,('Terminación Recursos'!D26)/('Terminación Recursos'!D26+'Terminación Recursos'!F26),"-")</f>
        <v>0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>
        <f>+IF(('Terminación Recursos'!M26+'Terminación Recursos'!O26)&gt;0,('Terminación Recursos'!M26)/('Terminación Recursos'!M26+'Terminación Recursos'!O26),"-")</f>
        <v>0.2857142857142857</v>
      </c>
      <c r="H25" s="10" t="str">
        <f>+IF(('Terminación Recursos'!N26+'Terminación Recursos'!P26)&gt;0,('Terminación Recursos'!N26)/('Terminación Recursos'!N26+'Terminación Recursos'!P26),"-")</f>
        <v>-</v>
      </c>
    </row>
    <row r="26" spans="2:8" ht="20.149999999999999" customHeight="1" thickBot="1" x14ac:dyDescent="0.35">
      <c r="B26" s="3" t="s">
        <v>10</v>
      </c>
      <c r="C26" s="10">
        <f>+IF(('Terminación Recursos'!C27+'Terminación Recursos'!E27)&gt;0,('Terminación Recursos'!C27)/('Terminación Recursos'!C27+'Terminación Recursos'!E27),"-")</f>
        <v>0.35294117647058826</v>
      </c>
      <c r="D26" s="10">
        <f>+IF(('Terminación Recursos'!D27+'Terminación Recursos'!F27)&gt;0,('Terminación Recursos'!D27)/('Terminación Recursos'!D27+'Terminación Recursos'!F27),"-")</f>
        <v>0.33333333333333331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 t="str">
        <f>+IF(('Terminación Recursos'!M27+'Terminación Recursos'!O27)&gt;0,('Terminación Recursos'!M27)/('Terminación Recursos'!M27+'Terminación Recursos'!O27),"-")</f>
        <v>-</v>
      </c>
      <c r="H26" s="10" t="str">
        <f>+IF(('Terminación Recursos'!N27+'Terminación Recursos'!P27)&gt;0,('Terminación Recursos'!N27)/('Terminación Recursos'!N27+'Terminación Recursos'!P27),"-")</f>
        <v>-</v>
      </c>
    </row>
    <row r="27" spans="2:8" ht="20.149999999999999" customHeight="1" thickBot="1" x14ac:dyDescent="0.3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49999999999999" customHeight="1" thickBot="1" x14ac:dyDescent="0.35">
      <c r="B28" s="2" t="s">
        <v>73</v>
      </c>
      <c r="C28" s="10">
        <f>+IF(('Terminación Recursos'!C29+'Terminación Recursos'!E29)&gt;0,('Terminación Recursos'!C29)/('Terminación Recursos'!C29+'Terminación Recursos'!E29),"-")</f>
        <v>6.6666666666666666E-2</v>
      </c>
      <c r="D28" s="10" t="str">
        <f>+IF(('Terminación Recursos'!D29+'Terminación Recursos'!F29)&gt;0,('Terminación Recursos'!D29)/('Terminación Recursos'!D29+'Terminación Recursos'!F29),"-")</f>
        <v>-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 t="str">
        <f>+IF(('Terminación Recursos'!M29+'Terminación Recursos'!O29)&gt;0,('Terminación Recursos'!M29)/('Terminación Recursos'!M29+'Terminación Recursos'!O29),"-")</f>
        <v>-</v>
      </c>
      <c r="H28" s="10" t="str">
        <f>+IF(('Terminación Recursos'!N29+'Terminación Recursos'!P29)&gt;0,('Terminación Recursos'!N29)/('Terminación Recursos'!N29+'Terminación Recursos'!P29),"-")</f>
        <v>-</v>
      </c>
    </row>
    <row r="29" spans="2:8" ht="20.149999999999999" customHeight="1" thickBot="1" x14ac:dyDescent="0.35">
      <c r="B29" s="2" t="s">
        <v>74</v>
      </c>
      <c r="C29" s="10">
        <f>+IF(('Terminación Recursos'!C30+'Terminación Recursos'!E30)&gt;0,('Terminación Recursos'!C30)/('Terminación Recursos'!C30+'Terminación Recursos'!E30),"-")</f>
        <v>0.2857142857142857</v>
      </c>
      <c r="D29" s="10">
        <f>+IF(('Terminación Recursos'!D30+'Terminación Recursos'!F30)&gt;0,('Terminación Recursos'!D30)/('Terminación Recursos'!D30+'Terminación Recursos'!F30),"-")</f>
        <v>0.2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>
        <f>+IF(('Terminación Recursos'!M30+'Terminación Recursos'!O30)&gt;0,('Terminación Recursos'!M30)/('Terminación Recursos'!M30+'Terminación Recursos'!O30),"-")</f>
        <v>0</v>
      </c>
      <c r="H29" s="10">
        <f>+IF(('Terminación Recursos'!N30+'Terminación Recursos'!P30)&gt;0,('Terminación Recursos'!N30)/('Terminación Recursos'!N30+'Terminación Recursos'!P30),"-")</f>
        <v>0</v>
      </c>
    </row>
    <row r="30" spans="2:8" ht="20.149999999999999" customHeight="1" thickBot="1" x14ac:dyDescent="0.3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49999999999999" customHeight="1" thickBot="1" x14ac:dyDescent="0.35">
      <c r="B31" s="2" t="s">
        <v>76</v>
      </c>
      <c r="C31" s="10">
        <f>+IF(('Terminación Recursos'!C32+'Terminación Recursos'!E32)&gt;0,('Terminación Recursos'!C32)/('Terminación Recursos'!C32+'Terminación Recursos'!E32),"-")</f>
        <v>0</v>
      </c>
      <c r="D31" s="10">
        <f>+IF(('Terminación Recursos'!D32+'Terminación Recursos'!F32)&gt;0,('Terminación Recursos'!D32)/('Terminación Recursos'!D32+'Terminación Recursos'!F32),"-")</f>
        <v>0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 t="str">
        <f>+IF(('Terminación Recursos'!M32+'Terminación Recursos'!O32)&gt;0,('Terminación Recursos'!M32)/('Terminación Recursos'!M32+'Terminación Recursos'!O32),"-")</f>
        <v>-</v>
      </c>
      <c r="H31" s="10" t="str">
        <f>+IF(('Terminación Recursos'!N32+'Terminación Recursos'!P32)&gt;0,('Terminación Recursos'!N32)/('Terminación Recursos'!N32+'Terminación Recursos'!P32),"-")</f>
        <v>-</v>
      </c>
    </row>
    <row r="32" spans="2:8" ht="20.149999999999999" customHeight="1" thickBot="1" x14ac:dyDescent="0.35">
      <c r="B32" s="2" t="s">
        <v>77</v>
      </c>
      <c r="C32" s="10">
        <f>+IF(('Terminación Recursos'!C33+'Terminación Recursos'!E33)&gt;0,('Terminación Recursos'!C33)/('Terminación Recursos'!C33+'Terminación Recursos'!E33),"-")</f>
        <v>0.5</v>
      </c>
      <c r="D32" s="10" t="str">
        <f>+IF(('Terminación Recursos'!D33+'Terminación Recursos'!F33)&gt;0,('Terminación Recursos'!D33)/('Terminación Recursos'!D33+'Terminación Recursos'!F33),"-")</f>
        <v>-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 t="str">
        <f>+IF(('Terminación Recursos'!M33+'Terminación Recursos'!O33)&gt;0,('Terminación Recursos'!M33)/('Terminación Recursos'!M33+'Terminación Recursos'!O33),"-")</f>
        <v>-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49999999999999" customHeight="1" thickBot="1" x14ac:dyDescent="0.35">
      <c r="B33" s="2" t="s">
        <v>78</v>
      </c>
      <c r="C33" s="10" t="str">
        <f>+IF(('Terminación Recursos'!C34+'Terminación Recursos'!E34)&gt;0,('Terminación Recursos'!C34)/('Terminación Recursos'!C34+'Terminación Recursos'!E34),"-")</f>
        <v>-</v>
      </c>
      <c r="D33" s="10" t="str">
        <f>+IF(('Terminación Recursos'!D34+'Terminación Recursos'!F34)&gt;0,('Terminación Recursos'!D34)/('Terminación Recursos'!D34+'Terminación Recursos'!F34),"-")</f>
        <v>-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 t="str">
        <f>+IF(('Terminación Recursos'!M34+'Terminación Recursos'!O34)&gt;0,('Terminación Recursos'!M34)/('Terminación Recursos'!M34+'Terminación Recursos'!O34),"-")</f>
        <v>-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49999999999999" customHeight="1" thickBot="1" x14ac:dyDescent="0.35">
      <c r="B34" s="2" t="s">
        <v>79</v>
      </c>
      <c r="C34" s="10">
        <f>+IF(('Terminación Recursos'!C35+'Terminación Recursos'!E35)&gt;0,('Terminación Recursos'!C35)/('Terminación Recursos'!C35+'Terminación Recursos'!E35),"-")</f>
        <v>0</v>
      </c>
      <c r="D34" s="10">
        <f>+IF(('Terminación Recursos'!D35+'Terminación Recursos'!F35)&gt;0,('Terminación Recursos'!D35)/('Terminación Recursos'!D35+'Terminación Recursos'!F35),"-")</f>
        <v>1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>
        <f>+IF(('Terminación Recursos'!M35+'Terminación Recursos'!O35)&gt;0,('Terminación Recursos'!M35)/('Terminación Recursos'!M35+'Terminación Recursos'!O35),"-")</f>
        <v>0</v>
      </c>
      <c r="H34" s="10">
        <f>+IF(('Terminación Recursos'!N35+'Terminación Recursos'!P35)&gt;0,('Terminación Recursos'!N35)/('Terminación Recursos'!N35+'Terminación Recursos'!P35),"-")</f>
        <v>1</v>
      </c>
    </row>
    <row r="35" spans="2:8" ht="20.149999999999999" customHeight="1" thickBot="1" x14ac:dyDescent="0.35">
      <c r="B35" s="2" t="s">
        <v>80</v>
      </c>
      <c r="C35" s="10">
        <f>+IF(('Terminación Recursos'!C36+'Terminación Recursos'!E36)&gt;0,('Terminación Recursos'!C36)/('Terminación Recursos'!C36+'Terminación Recursos'!E36),"-")</f>
        <v>0.4</v>
      </c>
      <c r="D35" s="10" t="str">
        <f>+IF(('Terminación Recursos'!D36+'Terminación Recursos'!F36)&gt;0,('Terminación Recursos'!D36)/('Terminación Recursos'!D36+'Terminación Recursos'!F36),"-")</f>
        <v>-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 t="str">
        <f>+IF(('Terminación Recursos'!M36+'Terminación Recursos'!O36)&gt;0,('Terminación Recursos'!M36)/('Terminación Recursos'!M36+'Terminación Recursos'!O36),"-")</f>
        <v>-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49999999999999" customHeight="1" thickBot="1" x14ac:dyDescent="0.35">
      <c r="B36" s="2" t="s">
        <v>81</v>
      </c>
      <c r="C36" s="10">
        <f>+IF(('Terminación Recursos'!C37+'Terminación Recursos'!E37)&gt;0,('Terminación Recursos'!C37)/('Terminación Recursos'!C37+'Terminación Recursos'!E37),"-")</f>
        <v>0.42857142857142855</v>
      </c>
      <c r="D36" s="10">
        <f>+IF(('Terminación Recursos'!D37+'Terminación Recursos'!F37)&gt;0,('Terminación Recursos'!D37)/('Terminación Recursos'!D37+'Terminación Recursos'!F37),"-")</f>
        <v>0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>
        <f>+IF(('Terminación Recursos'!M37+'Terminación Recursos'!O37)&gt;0,('Terminación Recursos'!M37)/('Terminación Recursos'!M37+'Terminación Recursos'!O37),"-")</f>
        <v>0</v>
      </c>
      <c r="H36" s="10" t="str">
        <f>+IF(('Terminación Recursos'!N37+'Terminación Recursos'!P37)&gt;0,('Terminación Recursos'!N37)/('Terminación Recursos'!N37+'Terminación Recursos'!P37),"-")</f>
        <v>-</v>
      </c>
    </row>
    <row r="37" spans="2:8" ht="20.149999999999999" customHeight="1" thickBot="1" x14ac:dyDescent="0.35">
      <c r="B37" s="2" t="s">
        <v>82</v>
      </c>
      <c r="C37" s="10">
        <f>+IF(('Terminación Recursos'!C38+'Terminación Recursos'!E38)&gt;0,('Terminación Recursos'!C38)/('Terminación Recursos'!C38+'Terminación Recursos'!E38),"-")</f>
        <v>0</v>
      </c>
      <c r="D37" s="10">
        <f>+IF(('Terminación Recursos'!D38+'Terminación Recursos'!F38)&gt;0,('Terminación Recursos'!D38)/('Terminación Recursos'!D38+'Terminación Recursos'!F38),"-")</f>
        <v>0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</v>
      </c>
      <c r="H37" s="10">
        <f>+IF(('Terminación Recursos'!N38+'Terminación Recursos'!P38)&gt;0,('Terminación Recursos'!N38)/('Terminación Recursos'!N38+'Terminación Recursos'!P38),"-")</f>
        <v>1</v>
      </c>
    </row>
    <row r="38" spans="2:8" ht="20.149999999999999" customHeight="1" thickBot="1" x14ac:dyDescent="0.35">
      <c r="B38" s="2" t="s">
        <v>83</v>
      </c>
      <c r="C38" s="10">
        <f>+IF(('Terminación Recursos'!C39+'Terminación Recursos'!E39)&gt;0,('Terminación Recursos'!C39)/('Terminación Recursos'!C39+'Terminación Recursos'!E39),"-")</f>
        <v>0</v>
      </c>
      <c r="D38" s="10">
        <f>+IF(('Terminación Recursos'!D39+'Terminación Recursos'!F39)&gt;0,('Terminación Recursos'!D39)/('Terminación Recursos'!D39+'Terminación Recursos'!F39),"-")</f>
        <v>0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 t="str">
        <f>+IF(('Terminación Recursos'!M39+'Terminación Recursos'!O39)&gt;0,('Terminación Recursos'!M39)/('Terminación Recursos'!M39+'Terminación Recursos'!O39),"-")</f>
        <v>-</v>
      </c>
      <c r="H38" s="10" t="str">
        <f>+IF(('Terminación Recursos'!N39+'Terminación Recursos'!P39)&gt;0,('Terminación Recursos'!N39)/('Terminación Recursos'!N39+'Terminación Recursos'!P39),"-")</f>
        <v>-</v>
      </c>
    </row>
    <row r="39" spans="2:8" ht="20.149999999999999" customHeight="1" thickBot="1" x14ac:dyDescent="0.35">
      <c r="B39" s="2" t="s">
        <v>84</v>
      </c>
      <c r="C39" s="10">
        <f>+IF(('Terminación Recursos'!C40+'Terminación Recursos'!E40)&gt;0,('Terminación Recursos'!C40)/('Terminación Recursos'!C40+'Terminación Recursos'!E40),"-")</f>
        <v>0</v>
      </c>
      <c r="D39" s="10" t="str">
        <f>+IF(('Terminación Recursos'!D40+'Terminación Recursos'!F40)&gt;0,('Terminación Recursos'!D40)/('Terminación Recursos'!D40+'Terminación Recursos'!F40),"-")</f>
        <v>-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 t="str">
        <f>+IF(('Terminación Recursos'!M40+'Terminación Recursos'!O40)&gt;0,('Terminación Recursos'!M40)/('Terminación Recursos'!M40+'Terminación Recursos'!O40),"-")</f>
        <v>-</v>
      </c>
      <c r="H39" s="10" t="str">
        <f>+IF(('Terminación Recursos'!N40+'Terminación Recursos'!P40)&gt;0,('Terminación Recursos'!N40)/('Terminación Recursos'!N40+'Terminación Recursos'!P40),"-")</f>
        <v>-</v>
      </c>
    </row>
    <row r="40" spans="2:8" ht="20.149999999999999" customHeight="1" thickBot="1" x14ac:dyDescent="0.35">
      <c r="B40" s="2" t="s">
        <v>85</v>
      </c>
      <c r="C40" s="10">
        <f>+IF(('Terminación Recursos'!C41+'Terminación Recursos'!E41)&gt;0,('Terminación Recursos'!C41)/('Terminación Recursos'!C41+'Terminación Recursos'!E41),"-")</f>
        <v>0.5</v>
      </c>
      <c r="D40" s="10" t="str">
        <f>+IF(('Terminación Recursos'!D41+'Terminación Recursos'!F41)&gt;0,('Terminación Recursos'!D41)/('Terminación Recursos'!D41+'Terminación Recursos'!F41),"-")</f>
        <v>-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 t="str">
        <f>+IF(('Terminación Recursos'!M41+'Terminación Recursos'!O41)&gt;0,('Terminación Recursos'!M41)/('Terminación Recursos'!M41+'Terminación Recursos'!O41),"-")</f>
        <v>-</v>
      </c>
      <c r="H40" s="10">
        <f>+IF(('Terminación Recursos'!N41+'Terminación Recursos'!P41)&gt;0,('Terminación Recursos'!N41)/('Terminación Recursos'!N41+'Terminación Recursos'!P41),"-")</f>
        <v>0</v>
      </c>
    </row>
    <row r="41" spans="2:8" ht="20.149999999999999" customHeight="1" thickBot="1" x14ac:dyDescent="0.35">
      <c r="B41" s="2" t="s">
        <v>86</v>
      </c>
      <c r="C41" s="10">
        <f>+IF(('Terminación Recursos'!C42+'Terminación Recursos'!E42)&gt;0,('Terminación Recursos'!C42)/('Terminación Recursos'!C42+'Terminación Recursos'!E42),"-")</f>
        <v>0.33879781420765026</v>
      </c>
      <c r="D41" s="10">
        <f>+IF(('Terminación Recursos'!D42+'Terminación Recursos'!F42)&gt;0,('Terminación Recursos'!D42)/('Terminación Recursos'!D42+'Terminación Recursos'!F42),"-")</f>
        <v>0.18421052631578946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0.5</v>
      </c>
      <c r="H41" s="10">
        <f>+IF(('Terminación Recursos'!N42+'Terminación Recursos'!P42)&gt;0,('Terminación Recursos'!N42)/('Terminación Recursos'!N42+'Terminación Recursos'!P42),"-")</f>
        <v>0.33333333333333331</v>
      </c>
    </row>
    <row r="42" spans="2:8" ht="20.149999999999999" customHeight="1" thickBot="1" x14ac:dyDescent="0.35">
      <c r="B42" s="2" t="s">
        <v>87</v>
      </c>
      <c r="C42" s="10">
        <f>+IF(('Terminación Recursos'!C43+'Terminación Recursos'!E43)&gt;0,('Terminación Recursos'!C43)/('Terminación Recursos'!C43+'Terminación Recursos'!E43),"-")</f>
        <v>0.15789473684210525</v>
      </c>
      <c r="D42" s="10">
        <f>+IF(('Terminación Recursos'!D43+'Terminación Recursos'!F43)&gt;0,('Terminación Recursos'!D43)/('Terminación Recursos'!D43+'Terminación Recursos'!F43),"-")</f>
        <v>0.41666666666666669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49999999999999" customHeight="1" thickBot="1" x14ac:dyDescent="0.35">
      <c r="B43" s="2" t="s">
        <v>88</v>
      </c>
      <c r="C43" s="10">
        <f>+IF(('Terminación Recursos'!C44+'Terminación Recursos'!E44)&gt;0,('Terminación Recursos'!C44)/('Terminación Recursos'!C44+'Terminación Recursos'!E44),"-")</f>
        <v>0.25</v>
      </c>
      <c r="D43" s="10" t="str">
        <f>+IF(('Terminación Recursos'!D44+'Terminación Recursos'!F44)&gt;0,('Terminación Recursos'!D44)/('Terminación Recursos'!D44+'Terminación Recursos'!F44),"-")</f>
        <v>-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>
        <f>+IF(('Terminación Recursos'!M44+'Terminación Recursos'!O44)&gt;0,('Terminación Recursos'!M44)/('Terminación Recursos'!M44+'Terminación Recursos'!O44),"-")</f>
        <v>0.16666666666666666</v>
      </c>
      <c r="H43" s="10" t="str">
        <f>+IF(('Terminación Recursos'!N44+'Terminación Recursos'!P44)&gt;0,('Terminación Recursos'!N44)/('Terminación Recursos'!N44+'Terminación Recursos'!P44),"-")</f>
        <v>-</v>
      </c>
    </row>
    <row r="44" spans="2:8" ht="20.149999999999999" customHeight="1" thickBot="1" x14ac:dyDescent="0.35">
      <c r="B44" s="2" t="s">
        <v>89</v>
      </c>
      <c r="C44" s="10">
        <f>+IF(('Terminación Recursos'!C45+'Terminación Recursos'!E45)&gt;0,('Terminación Recursos'!C45)/('Terminación Recursos'!C45+'Terminación Recursos'!E45),"-")</f>
        <v>5.2631578947368418E-2</v>
      </c>
      <c r="D44" s="10">
        <f>+IF(('Terminación Recursos'!D45+'Terminación Recursos'!F45)&gt;0,('Terminación Recursos'!D45)/('Terminación Recursos'!D45+'Terminación Recursos'!F45),"-")</f>
        <v>0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>
        <f>+IF(('Terminación Recursos'!M45+'Terminación Recursos'!O45)&gt;0,('Terminación Recursos'!M45)/('Terminación Recursos'!M45+'Terminación Recursos'!O45),"-")</f>
        <v>0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49999999999999" customHeight="1" thickBot="1" x14ac:dyDescent="0.35">
      <c r="B45" s="2" t="s">
        <v>90</v>
      </c>
      <c r="C45" s="10">
        <f>+IF(('Terminación Recursos'!C46+'Terminación Recursos'!E46)&gt;0,('Terminación Recursos'!C46)/('Terminación Recursos'!C46+'Terminación Recursos'!E46),"-")</f>
        <v>0.2185430463576159</v>
      </c>
      <c r="D45" s="10" t="str">
        <f>+IF(('Terminación Recursos'!D46+'Terminación Recursos'!F46)&gt;0,('Terminación Recursos'!D46)/('Terminación Recursos'!D46+'Terminación Recursos'!F46),"-")</f>
        <v>-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0.2</v>
      </c>
      <c r="H45" s="10" t="str">
        <f>+IF(('Terminación Recursos'!N46+'Terminación Recursos'!P46)&gt;0,('Terminación Recursos'!N46)/('Terminación Recursos'!N46+'Terminación Recursos'!P46),"-")</f>
        <v>-</v>
      </c>
    </row>
    <row r="46" spans="2:8" ht="20.149999999999999" customHeight="1" thickBot="1" x14ac:dyDescent="0.35">
      <c r="B46" s="2" t="s">
        <v>91</v>
      </c>
      <c r="C46" s="10">
        <f>+IF(('Terminación Recursos'!C47+'Terminación Recursos'!E47)&gt;0,('Terminación Recursos'!C47)/('Terminación Recursos'!C47+'Terminación Recursos'!E47),"-")</f>
        <v>0</v>
      </c>
      <c r="D46" s="10">
        <f>+IF(('Terminación Recursos'!D47+'Terminación Recursos'!F47)&gt;0,('Terminación Recursos'!D47)/('Terminación Recursos'!D47+'Terminación Recursos'!F47),"-")</f>
        <v>1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 t="str">
        <f>+IF(('Terminación Recursos'!M47+'Terminación Recursos'!O47)&gt;0,('Terminación Recursos'!M47)/('Terminación Recursos'!M47+'Terminación Recursos'!O47),"-")</f>
        <v>-</v>
      </c>
      <c r="H46" s="10" t="str">
        <f>+IF(('Terminación Recursos'!N47+'Terminación Recursos'!P47)&gt;0,('Terminación Recursos'!N47)/('Terminación Recursos'!N47+'Terminación Recursos'!P47),"-")</f>
        <v>-</v>
      </c>
    </row>
    <row r="47" spans="2:8" ht="20.149999999999999" customHeight="1" thickBot="1" x14ac:dyDescent="0.35">
      <c r="B47" s="2" t="s">
        <v>92</v>
      </c>
      <c r="C47" s="10">
        <f>+IF(('Terminación Recursos'!C48+'Terminación Recursos'!E48)&gt;0,('Terminación Recursos'!C48)/('Terminación Recursos'!C48+'Terminación Recursos'!E48),"-")</f>
        <v>5.8823529411764705E-2</v>
      </c>
      <c r="D47" s="10">
        <f>+IF(('Terminación Recursos'!D48+'Terminación Recursos'!F48)&gt;0,('Terminación Recursos'!D48)/('Terminación Recursos'!D48+'Terminación Recursos'!F48),"-")</f>
        <v>0.17073170731707318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0</v>
      </c>
      <c r="H47" s="10">
        <f>+IF(('Terminación Recursos'!N48+'Terminación Recursos'!P48)&gt;0,('Terminación Recursos'!N48)/('Terminación Recursos'!N48+'Terminación Recursos'!P48),"-")</f>
        <v>1</v>
      </c>
    </row>
    <row r="48" spans="2:8" ht="20.149999999999999" customHeight="1" thickBot="1" x14ac:dyDescent="0.35">
      <c r="B48" s="2" t="s">
        <v>93</v>
      </c>
      <c r="C48" s="10">
        <f>+IF(('Terminación Recursos'!C49+'Terminación Recursos'!E49)&gt;0,('Terminación Recursos'!C49)/('Terminación Recursos'!C49+'Terminación Recursos'!E49),"-")</f>
        <v>0.16666666666666666</v>
      </c>
      <c r="D48" s="10" t="str">
        <f>+IF(('Terminación Recursos'!D49+'Terminación Recursos'!F49)&gt;0,('Terminación Recursos'!D49)/('Terminación Recursos'!D49+'Terminación Recursos'!F49),"-")</f>
        <v>-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>
        <f>+IF(('Terminación Recursos'!M49+'Terminación Recursos'!O49)&gt;0,('Terminación Recursos'!M49)/('Terminación Recursos'!M49+'Terminación Recursos'!O49),"-")</f>
        <v>0</v>
      </c>
      <c r="H48" s="10" t="str">
        <f>+IF(('Terminación Recursos'!N49+'Terminación Recursos'!P49)&gt;0,('Terminación Recursos'!N49)/('Terminación Recursos'!N49+'Terminación Recursos'!P49),"-")</f>
        <v>-</v>
      </c>
    </row>
    <row r="49" spans="2:8" ht="20.149999999999999" customHeight="1" thickBot="1" x14ac:dyDescent="0.35">
      <c r="B49" s="2" t="s">
        <v>94</v>
      </c>
      <c r="C49" s="10">
        <f>+IF(('Terminación Recursos'!C50+'Terminación Recursos'!E50)&gt;0,('Terminación Recursos'!C50)/('Terminación Recursos'!C50+'Terminación Recursos'!E50),"-")</f>
        <v>0</v>
      </c>
      <c r="D49" s="10" t="str">
        <f>+IF(('Terminación Recursos'!D50+'Terminación Recursos'!F50)&gt;0,('Terminación Recursos'!D50)/('Terminación Recursos'!D50+'Terminación Recursos'!F50),"-")</f>
        <v>-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>
        <f>+IF(('Terminación Recursos'!M50+'Terminación Recursos'!O50)&gt;0,('Terminación Recursos'!M50)/('Terminación Recursos'!M50+'Terminación Recursos'!O50),"-")</f>
        <v>0</v>
      </c>
      <c r="H49" s="10">
        <f>+IF(('Terminación Recursos'!N50+'Terminación Recursos'!P50)&gt;0,('Terminación Recursos'!N50)/('Terminación Recursos'!N50+'Terminación Recursos'!P50),"-")</f>
        <v>0</v>
      </c>
    </row>
    <row r="50" spans="2:8" ht="20.149999999999999" customHeight="1" thickBot="1" x14ac:dyDescent="0.35">
      <c r="B50" s="2" t="s">
        <v>95</v>
      </c>
      <c r="C50" s="10">
        <f>+IF(('Terminación Recursos'!C51+'Terminación Recursos'!E51)&gt;0,('Terminación Recursos'!C51)/('Terminación Recursos'!C51+'Terminación Recursos'!E51),"-")</f>
        <v>0.125</v>
      </c>
      <c r="D50" s="10">
        <f>+IF(('Terminación Recursos'!D51+'Terminación Recursos'!F51)&gt;0,('Terminación Recursos'!D51)/('Terminación Recursos'!D51+'Terminación Recursos'!F51),"-")</f>
        <v>0.2857142857142857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>
        <f>+IF(('Terminación Recursos'!M51+'Terminación Recursos'!O51)&gt;0,('Terminación Recursos'!M51)/('Terminación Recursos'!M51+'Terminación Recursos'!O51),"-")</f>
        <v>0.4</v>
      </c>
      <c r="H50" s="10">
        <f>+IF(('Terminación Recursos'!N51+'Terminación Recursos'!P51)&gt;0,('Terminación Recursos'!N51)/('Terminación Recursos'!N51+'Terminación Recursos'!P51),"-")</f>
        <v>0</v>
      </c>
    </row>
    <row r="51" spans="2:8" ht="20.149999999999999" customHeight="1" thickBot="1" x14ac:dyDescent="0.35">
      <c r="B51" s="2" t="s">
        <v>96</v>
      </c>
      <c r="C51" s="10" t="str">
        <f>+IF(('Terminación Recursos'!C52+'Terminación Recursos'!E52)&gt;0,('Terminación Recursos'!C52)/('Terminación Recursos'!C52+'Terminación Recursos'!E52),"-")</f>
        <v>-</v>
      </c>
      <c r="D51" s="10" t="str">
        <f>+IF(('Terminación Recursos'!D52+'Terminación Recursos'!F52)&gt;0,('Terminación Recursos'!D52)/('Terminación Recursos'!D52+'Terminación Recursos'!F52),"-")</f>
        <v>-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 t="str">
        <f>+IF(('Terminación Recursos'!M52+'Terminación Recursos'!O52)&gt;0,('Terminación Recursos'!M52)/('Terminación Recursos'!M52+'Terminación Recursos'!O52),"-")</f>
        <v>-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49999999999999" customHeight="1" thickBot="1" x14ac:dyDescent="0.35">
      <c r="B52" s="2" t="s">
        <v>97</v>
      </c>
      <c r="C52" s="10">
        <f>+IF(('Terminación Recursos'!C53+'Terminación Recursos'!E53)&gt;0,('Terminación Recursos'!C53)/('Terminación Recursos'!C53+'Terminación Recursos'!E53),"-")</f>
        <v>0.22222222222222221</v>
      </c>
      <c r="D52" s="10" t="str">
        <f>+IF(('Terminación Recursos'!D53+'Terminación Recursos'!F53)&gt;0,('Terminación Recursos'!D53)/('Terminación Recursos'!D53+'Terminación Recursos'!F53),"-")</f>
        <v>-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>
        <f>+IF(('Terminación Recursos'!M53+'Terminación Recursos'!O53)&gt;0,('Terminación Recursos'!M53)/('Terminación Recursos'!M53+'Terminación Recursos'!O53),"-")</f>
        <v>0.14285714285714285</v>
      </c>
      <c r="H52" s="10" t="str">
        <f>+IF(('Terminación Recursos'!N53+'Terminación Recursos'!P53)&gt;0,('Terminación Recursos'!N53)/('Terminación Recursos'!N53+'Terminación Recursos'!P53),"-")</f>
        <v>-</v>
      </c>
    </row>
    <row r="53" spans="2:8" ht="20.149999999999999" customHeight="1" thickBot="1" x14ac:dyDescent="0.35">
      <c r="B53" s="2" t="s">
        <v>98</v>
      </c>
      <c r="C53" s="10">
        <f>+IF(('Terminación Recursos'!C54+'Terminación Recursos'!E54)&gt;0,('Terminación Recursos'!C54)/('Terminación Recursos'!C54+'Terminación Recursos'!E54),"-")</f>
        <v>0.35714285714285715</v>
      </c>
      <c r="D53" s="10">
        <f>+IF(('Terminación Recursos'!D54+'Terminación Recursos'!F54)&gt;0,('Terminación Recursos'!D54)/('Terminación Recursos'!D54+'Terminación Recursos'!F54),"-")</f>
        <v>0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 t="str">
        <f>+IF(('Terminación Recursos'!M54+'Terminación Recursos'!O54)&gt;0,('Terminación Recursos'!M54)/('Terminación Recursos'!M54+'Terminación Recursos'!O54),"-")</f>
        <v>-</v>
      </c>
      <c r="H53" s="10" t="str">
        <f>+IF(('Terminación Recursos'!N54+'Terminación Recursos'!P54)&gt;0,('Terminación Recursos'!N54)/('Terminación Recursos'!N54+'Terminación Recursos'!P54),"-")</f>
        <v>-</v>
      </c>
    </row>
    <row r="54" spans="2:8" ht="20.149999999999999" customHeight="1" thickBot="1" x14ac:dyDescent="0.35">
      <c r="B54" s="2" t="s">
        <v>11</v>
      </c>
      <c r="C54" s="10">
        <f>+IF(('Terminación Recursos'!C55+'Terminación Recursos'!E55)&gt;0,('Terminación Recursos'!C55)/('Terminación Recursos'!C55+'Terminación Recursos'!E55),"-")</f>
        <v>0.12280701754385964</v>
      </c>
      <c r="D54" s="10">
        <f>+IF(('Terminación Recursos'!D55+'Terminación Recursos'!F55)&gt;0,('Terminación Recursos'!D55)/('Terminación Recursos'!D55+'Terminación Recursos'!F55),"-")</f>
        <v>0.2857142857142857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0.21052631578947367</v>
      </c>
      <c r="H54" s="10">
        <f>+IF(('Terminación Recursos'!N55+'Terminación Recursos'!P55)&gt;0,('Terminación Recursos'!N55)/('Terminación Recursos'!N55+'Terminación Recursos'!P55),"-")</f>
        <v>0.33333333333333331</v>
      </c>
    </row>
    <row r="55" spans="2:8" ht="20.149999999999999" customHeight="1" thickBot="1" x14ac:dyDescent="0.35">
      <c r="B55" s="2" t="s">
        <v>12</v>
      </c>
      <c r="C55" s="10">
        <f>+IF(('Terminación Recursos'!C56+'Terminación Recursos'!E56)&gt;0,('Terminación Recursos'!C56)/('Terminación Recursos'!C56+'Terminación Recursos'!E56),"-")</f>
        <v>0.23529411764705882</v>
      </c>
      <c r="D55" s="10">
        <f>+IF(('Terminación Recursos'!D56+'Terminación Recursos'!F56)&gt;0,('Terminación Recursos'!D56)/('Terminación Recursos'!D56+'Terminación Recursos'!F56),"-")</f>
        <v>0.6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 t="str">
        <f>+IF(('Terminación Recursos'!M56+'Terminación Recursos'!O56)&gt;0,('Terminación Recursos'!M56)/('Terminación Recursos'!M56+'Terminación Recursos'!O56),"-")</f>
        <v>-</v>
      </c>
      <c r="H55" s="10">
        <f>+IF(('Terminación Recursos'!N56+'Terminación Recursos'!P56)&gt;0,('Terminación Recursos'!N56)/('Terminación Recursos'!N56+'Terminación Recursos'!P56),"-")</f>
        <v>0</v>
      </c>
    </row>
    <row r="56" spans="2:8" ht="20.149999999999999" customHeight="1" thickBot="1" x14ac:dyDescent="0.35">
      <c r="B56" s="2" t="s">
        <v>13</v>
      </c>
      <c r="C56" s="10">
        <f>+IF(('Terminación Recursos'!C57+'Terminación Recursos'!E57)&gt;0,('Terminación Recursos'!C57)/('Terminación Recursos'!C57+'Terminación Recursos'!E57),"-")</f>
        <v>0</v>
      </c>
      <c r="D56" s="10" t="str">
        <f>+IF(('Terminación Recursos'!D57+'Terminación Recursos'!F57)&gt;0,('Terminación Recursos'!D57)/('Terminación Recursos'!D57+'Terminación Recursos'!F57),"-")</f>
        <v>-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 t="str">
        <f>+IF(('Terminación Recursos'!N57+'Terminación Recursos'!P57)&gt;0,('Terminación Recursos'!N57)/('Terminación Recursos'!N57+'Terminación Recursos'!P57),"-")</f>
        <v>-</v>
      </c>
    </row>
    <row r="57" spans="2:8" ht="20.149999999999999" customHeight="1" thickBot="1" x14ac:dyDescent="0.35">
      <c r="B57" s="2" t="s">
        <v>99</v>
      </c>
      <c r="C57" s="10">
        <f>+IF(('Terminación Recursos'!C58+'Terminación Recursos'!E58)&gt;0,('Terminación Recursos'!C58)/('Terminación Recursos'!C58+'Terminación Recursos'!E58),"-")</f>
        <v>0</v>
      </c>
      <c r="D57" s="10" t="str">
        <f>+IF(('Terminación Recursos'!D58+'Terminación Recursos'!F58)&gt;0,('Terminación Recursos'!D58)/('Terminación Recursos'!D58+'Terminación Recursos'!F58),"-")</f>
        <v>-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>
        <f>+IF(('Terminación Recursos'!M58+'Terminación Recursos'!O58)&gt;0,('Terminación Recursos'!M58)/('Terminación Recursos'!M58+'Terminación Recursos'!O58),"-")</f>
        <v>0</v>
      </c>
      <c r="H57" s="10" t="str">
        <f>+IF(('Terminación Recursos'!N58+'Terminación Recursos'!P58)&gt;0,('Terminación Recursos'!N58)/('Terminación Recursos'!N58+'Terminación Recursos'!P58),"-")</f>
        <v>-</v>
      </c>
    </row>
    <row r="58" spans="2:8" ht="20.149999999999999" customHeight="1" thickBot="1" x14ac:dyDescent="0.35">
      <c r="B58" s="2" t="s">
        <v>105</v>
      </c>
      <c r="C58" s="10">
        <f>+IF(('Terminación Recursos'!C59+'Terminación Recursos'!E59)&gt;0,('Terminación Recursos'!C59)/('Terminación Recursos'!C59+'Terminación Recursos'!E59),"-")</f>
        <v>0.15384615384615385</v>
      </c>
      <c r="D58" s="10">
        <f>+IF(('Terminación Recursos'!D59+'Terminación Recursos'!F59)&gt;0,('Terminación Recursos'!D59)/('Terminación Recursos'!D59+'Terminación Recursos'!F59),"-")</f>
        <v>1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 t="str">
        <f>+IF(('Terminación Recursos'!M59+'Terminación Recursos'!O59)&gt;0,('Terminación Recursos'!M59)/('Terminación Recursos'!M59+'Terminación Recursos'!O59),"-")</f>
        <v>-</v>
      </c>
      <c r="H58" s="10" t="str">
        <f>+IF(('Terminación Recursos'!N59+'Terminación Recursos'!P59)&gt;0,('Terminación Recursos'!N59)/('Terminación Recursos'!N59+'Terminación Recursos'!P59),"-")</f>
        <v>-</v>
      </c>
    </row>
    <row r="59" spans="2:8" ht="20.149999999999999" customHeight="1" thickBot="1" x14ac:dyDescent="0.35">
      <c r="B59" s="2" t="s">
        <v>100</v>
      </c>
      <c r="C59" s="10">
        <f>+IF(('Terminación Recursos'!C60+'Terminación Recursos'!E60)&gt;0,('Terminación Recursos'!C60)/('Terminación Recursos'!C60+'Terminación Recursos'!E60),"-")</f>
        <v>0.14035087719298245</v>
      </c>
      <c r="D59" s="10">
        <f>+IF(('Terminación Recursos'!D60+'Terminación Recursos'!F60)&gt;0,('Terminación Recursos'!D60)/('Terminación Recursos'!D60+'Terminación Recursos'!F60),"-")</f>
        <v>0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>
        <f>+IF(('Terminación Recursos'!M60+'Terminación Recursos'!O60)&gt;0,('Terminación Recursos'!M60)/('Terminación Recursos'!M60+'Terminación Recursos'!O60),"-")</f>
        <v>0.75</v>
      </c>
      <c r="H59" s="10">
        <f>+IF(('Terminación Recursos'!N60+'Terminación Recursos'!P60)&gt;0,('Terminación Recursos'!N60)/('Terminación Recursos'!N60+'Terminación Recursos'!P60),"-")</f>
        <v>0</v>
      </c>
    </row>
    <row r="60" spans="2:8" ht="20.149999999999999" customHeight="1" thickBot="1" x14ac:dyDescent="0.35">
      <c r="B60" s="2" t="s">
        <v>14</v>
      </c>
      <c r="C60" s="10" t="str">
        <f>+IF(('Terminación Recursos'!C61+'Terminación Recursos'!E61)&gt;0,('Terminación Recursos'!C61)/('Terminación Recursos'!C61+'Terminación Recursos'!E61),"-")</f>
        <v>-</v>
      </c>
      <c r="D60" s="10" t="str">
        <f>+IF(('Terminación Recursos'!D61+'Terminación Recursos'!F61)&gt;0,('Terminación Recursos'!D61)/('Terminación Recursos'!D61+'Terminación Recursos'!F61),"-")</f>
        <v>-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 t="str">
        <f>+IF(('Terminación Recursos'!M61+'Terminación Recursos'!O61)&gt;0,('Terminación Recursos'!M61)/('Terminación Recursos'!M61+'Terminación Recursos'!O61),"-")</f>
        <v>-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49999999999999" customHeight="1" thickBot="1" x14ac:dyDescent="0.35">
      <c r="B61" s="5" t="s">
        <v>15</v>
      </c>
      <c r="C61" s="9">
        <f>+IF(('Terminación Recursos'!C62+'Terminación Recursos'!E62)&gt;0,('Terminación Recursos'!C62)/('Terminación Recursos'!C62+'Terminación Recursos'!E62),"-")</f>
        <v>0.19407198306280876</v>
      </c>
      <c r="D61" s="9">
        <f>+IF(('Terminación Recursos'!D62+'Terminación Recursos'!F62)&gt;0,('Terminación Recursos'!D62)/('Terminación Recursos'!D62+'Terminación Recursos'!F62),"-")</f>
        <v>0.21951219512195122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0.18709677419354839</v>
      </c>
      <c r="H61" s="9">
        <f>+IF(('Terminación Recursos'!N62+'Terminación Recursos'!P62)&gt;0,('Terminación Recursos'!N62)/('Terminación Recursos'!N62+'Terminación Recursos'!P62),"-")</f>
        <v>0.25641025641025639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2026-03-20T12:26:40Z</dcterms:modified>
</cp:coreProperties>
</file>